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2024" sheetId="1" r:id="rId1"/>
  </sheets>
  <definedNames>
    <definedName name="_xlnm.Print_Titles" localSheetId="0">'2024'!$6:$7</definedName>
    <definedName name="_xlnm.Print_Area" localSheetId="0">'2024'!$A$1:$R$39</definedName>
  </definedNames>
  <calcPr calcId="145621"/>
</workbook>
</file>

<file path=xl/calcChain.xml><?xml version="1.0" encoding="utf-8"?>
<calcChain xmlns="http://schemas.openxmlformats.org/spreadsheetml/2006/main">
  <c r="H13" i="1" l="1"/>
  <c r="D36" i="1" l="1"/>
  <c r="E36" i="1"/>
  <c r="F36" i="1"/>
  <c r="G36" i="1"/>
  <c r="H36" i="1"/>
  <c r="I36" i="1"/>
  <c r="J36" i="1"/>
  <c r="K36" i="1"/>
  <c r="L36" i="1"/>
  <c r="M36" i="1"/>
  <c r="N36" i="1"/>
  <c r="O36" i="1"/>
  <c r="P36" i="1"/>
  <c r="Q36" i="1"/>
  <c r="R36" i="1"/>
  <c r="E35" i="1"/>
  <c r="F35" i="1"/>
  <c r="G35" i="1"/>
  <c r="H35" i="1"/>
  <c r="I35" i="1"/>
  <c r="J35" i="1"/>
  <c r="K35" i="1"/>
  <c r="L35" i="1"/>
  <c r="M35" i="1"/>
  <c r="N35" i="1"/>
  <c r="O35" i="1"/>
  <c r="P35" i="1"/>
  <c r="Q35" i="1"/>
  <c r="R35" i="1"/>
  <c r="D35" i="1"/>
  <c r="R37" i="1" l="1"/>
  <c r="N37" i="1"/>
  <c r="J37" i="1"/>
  <c r="O37" i="1"/>
  <c r="K37" i="1"/>
  <c r="C35" i="1"/>
  <c r="Q37" i="1"/>
  <c r="I37" i="1"/>
  <c r="P37" i="1"/>
  <c r="H37" i="1"/>
  <c r="G37" i="1"/>
  <c r="F37" i="1"/>
  <c r="M37" i="1"/>
  <c r="E37" i="1"/>
  <c r="L37" i="1"/>
  <c r="D37" i="1"/>
  <c r="C36" i="1"/>
  <c r="C37" i="1" l="1"/>
  <c r="J34" i="1"/>
  <c r="C33" i="1"/>
  <c r="C32" i="1"/>
  <c r="R31" i="1"/>
  <c r="Q31" i="1"/>
  <c r="P31" i="1"/>
  <c r="O31" i="1"/>
  <c r="N31" i="1"/>
  <c r="M31" i="1"/>
  <c r="L31" i="1"/>
  <c r="K31" i="1"/>
  <c r="J31" i="1"/>
  <c r="I31" i="1"/>
  <c r="H31" i="1"/>
  <c r="G31" i="1"/>
  <c r="F31" i="1"/>
  <c r="E31" i="1"/>
  <c r="D31" i="1"/>
  <c r="C30" i="1"/>
  <c r="H28" i="1"/>
  <c r="C27" i="1"/>
  <c r="H25" i="1"/>
  <c r="C24" i="1"/>
  <c r="H22" i="1"/>
  <c r="C21" i="1"/>
  <c r="P19" i="1"/>
  <c r="N19" i="1"/>
  <c r="M19" i="1"/>
  <c r="J19" i="1"/>
  <c r="D19" i="1"/>
  <c r="C18" i="1"/>
  <c r="P16" i="1"/>
  <c r="O16" i="1"/>
  <c r="N16" i="1"/>
  <c r="M16" i="1"/>
  <c r="J16" i="1"/>
  <c r="I16" i="1"/>
  <c r="F16" i="1"/>
  <c r="D16" i="1"/>
  <c r="C15" i="1"/>
  <c r="C34" i="1" l="1"/>
  <c r="R13" i="1"/>
  <c r="Q13" i="1"/>
  <c r="C12" i="1"/>
  <c r="R10" i="1"/>
  <c r="Q10" i="1"/>
  <c r="H10" i="1"/>
  <c r="C9" i="1"/>
  <c r="C29" i="1" l="1"/>
  <c r="C31" i="1" s="1"/>
  <c r="C20" i="1" l="1"/>
  <c r="C22" i="1" s="1"/>
  <c r="C23" i="1"/>
  <c r="C25" i="1" s="1"/>
  <c r="C26" i="1"/>
  <c r="C28" i="1" s="1"/>
  <c r="C14" i="1" l="1"/>
  <c r="C16" i="1" s="1"/>
  <c r="C17" i="1"/>
  <c r="C19" i="1" s="1"/>
  <c r="C8" i="1" l="1"/>
  <c r="C10" i="1" s="1"/>
  <c r="C11" i="1" l="1"/>
  <c r="C13" i="1" s="1"/>
</calcChain>
</file>

<file path=xl/sharedStrings.xml><?xml version="1.0" encoding="utf-8"?>
<sst xmlns="http://schemas.openxmlformats.org/spreadsheetml/2006/main" count="161" uniqueCount="37">
  <si>
    <t>ВСЕГО</t>
  </si>
  <si>
    <t>в том числе:</t>
  </si>
  <si>
    <t xml:space="preserve">      </t>
  </si>
  <si>
    <t>МО "Сельское поселение село Садовое Ахтубинского муниципального района Астраханской области"</t>
  </si>
  <si>
    <t>МО "Сельское поселение Капустиноярский сельсовет Ахтубинского муниципального района Астраханской области"</t>
  </si>
  <si>
    <t>МО "Сельское поселение Пологозаймищенский сельсовет Ахтубинского муниципального района Астраханской области"</t>
  </si>
  <si>
    <t>МО "Сельское поселение Покровский сельсовет Ахтубинского муниципального района Астраханской области"</t>
  </si>
  <si>
    <t>МО "Городское поселение город Ахтубинск Ахтубинского муниципального района Астраханской области"</t>
  </si>
  <si>
    <t>МО "Сельское поселение Успенский сельсовет Ахтубинского муниципального района Астраханской области"</t>
  </si>
  <si>
    <t>МО "Сельское поселение Батаевский сельсовет Ахтубинского муниципального района Астраханской области"</t>
  </si>
  <si>
    <t>МО "Сельское поселение село Ново-Николаевка Ахтубинского муниципального района Астраханской области"</t>
  </si>
  <si>
    <t>МО "Сельское поселение село Болхуны Ахтубинского муниципального района Астраханской области"</t>
  </si>
  <si>
    <t>МО "Сельское поселение Сокрутовский сельсовет Ахтубинского муниципального района Астраханской области"</t>
  </si>
  <si>
    <t>МО "Сельское поселение село Пироговка Ахтубинского муниципального района Астраханской области"</t>
  </si>
  <si>
    <t>МО "Сельское поселение Золотухинский сельсовет Ахтубинского муниципального района Астраханской области"</t>
  </si>
  <si>
    <t>МО "Сельское поселение Удаченский сельсовет Ахтубинского муниципального района Астраханской области"</t>
  </si>
  <si>
    <t>МО "Городское поселение поселок  Верхний Баскунчак Ахтубинского муниципального района Астраханской области"</t>
  </si>
  <si>
    <t>МО "Городское поселение поселок  Нижний Баскунчак Ахтубинского муниципального района Астраханской области"</t>
  </si>
  <si>
    <t>Вид межбюджетного трансферта</t>
  </si>
  <si>
    <t>Иные межбюджетные трансферты из бюджета МО "Ахтубинский муниципальный район Астраханской области" на финансовое обеспечение  вопросов местного значения сельских поселений Ахтубинского района, связанных с формированием бюджетной отчетности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</si>
  <si>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реализацию мероприятий по поставке жидкого топлива (мазута) на очередной отопительный сезон в рамках подпрограммы «Повышение энергетической эффективности на территории городских поселений Ахтубинского района» муниципальной программы «Строительство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t>
  </si>
  <si>
    <t>Иные межбюджетные трансферты из бюджета МО "Ахтубинский муниципальный район Астраханской области" бюджетам муниципальных образований Ахтубинского района на повышение технического уровня транспортно-эксплуатационного состояния автомобильных дорог местного значения  в рамках подпрограммы "Развитие дорожного хозяйства на территории городских поселений Ахтубинского района" муниципальной программы "Комплексное развитие дорожной инфраструктуры Ахтубинского района"</t>
  </si>
  <si>
    <t>Иные межбюджетные трансферты из бюджета МО "Ахтубинский муниципальный район Астраханской области" муниципальным образованиям Ахтубинского района на софинансирование расходных обязательств, возникающих при выполнении полномочий органов местного самоуправления поселений по вопросам местного значения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</si>
  <si>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ВЕРНО:</t>
  </si>
  <si>
    <t>рубли</t>
  </si>
  <si>
    <t>Иные межбюджетные трансферты из бюджета МО "Ахтубинский муниципальный район Астраханской области" на обеспечение мероприятий по переселению граждан из аварийного жилищного фонда, признанного в установленном порядке аварийным с 1 января 2017 года до 1 января 2022 года,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муниципальной программы «Стимулирование развития жилищного строительства»</t>
  </si>
  <si>
    <t>Иные межбюджетные трансферты из бюджета МО "Ахтубинский муниципальный район Астраханской области" на обеспечение мероприятий по переселению граждан из аварийного жилищного фонда,признанного в установленном порядке аварийным с 1 января 2017 года до 1 января 2022 года,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в рамках национального проекта «Жилье и городская среда» муниципальной программы «Стимулирование развития жилищного строительства»</t>
  </si>
  <si>
    <t>Иные межбюджетные трансферты из бюджета МО "Ахтубинский муниципальный район Астраханской области"  на поощрение достижений наилучших показателей социально-экономического развития муниципальных образований за отчетный финансовый год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</si>
  <si>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Распределение иных межбюджетных трансфертов бюджетам поселений за 2024 год</t>
  </si>
  <si>
    <t>Показатели</t>
  </si>
  <si>
    <t>Сводная бюджетная роспись на 31.12.2024</t>
  </si>
  <si>
    <t>Исполнение бюджета за 2024 год</t>
  </si>
  <si>
    <t>Х</t>
  </si>
  <si>
    <t>% исполнения бюджета за 2024 год</t>
  </si>
  <si>
    <t>ИТОГО:</t>
  </si>
  <si>
    <t>Иные межбюджетные трансферты из бюджета МО "Ахтубинский муниципальный район Астраханской области" на осуществление части полномочий по решению вопросов местного значения в целях возмещения недополученных доходов в рамках подпрограммы "Создание условий для реализации вопросов местного значения МО "Ахтубинский район" муниципальной программы "Повышение эффективности управления муниципальными финансами"</t>
  </si>
  <si>
    <t>Приложение № 8                                                                                               к Решению Совета                                                                 муниципального образования                                                «Ахтубинский муниципальный район                                      Астраханской области»                                                                                                          от 27.05.2025 № 69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</si>
</sst>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6" x14ac:knownFonts="1">
    <font>
      <sz val="11"/>
      <color theme="1"/>
      <name val="Calibri"/>
      <family val="2"/>
      <scheme val="minor"/>
    </font>
    <font>
      <sz val="11"/>
      <color theme="1"/>
      <name val="Calibri"/>
      <family val="2"/>
      <scheme val="minor"/>
    </font>
    <font>
      <sz val="11"/>
      <color rgb="FFFF0000"/>
      <name val="Calibri"/>
      <family val="2"/>
      <charset val="204"/>
      <scheme val="minor"/>
    </font>
    <font>
      <sz val="11"/>
      <color rgb="FFFF0000"/>
      <name val="Calibri"/>
      <family val="2"/>
      <scheme val="minor"/>
    </font>
    <font>
      <sz val="12"/>
      <color rgb="FFFF0000"/>
      <name val="Times New Roman"/>
      <family val="1"/>
      <charset val="204"/>
    </font>
    <font>
      <sz val="10"/>
      <color rgb="FFFF0000"/>
      <name val="Times New Roman"/>
      <family val="1"/>
      <charset val="204"/>
    </font>
    <font>
      <sz val="9"/>
      <color rgb="FFFF0000"/>
      <name val="Times New Roman"/>
      <family val="1"/>
      <charset val="204"/>
    </font>
    <font>
      <sz val="11"/>
      <color rgb="FFFF0000"/>
      <name val="Times New Roman"/>
      <family val="1"/>
      <charset val="204"/>
    </font>
    <font>
      <sz val="12"/>
      <name val="Times New Roman"/>
      <family val="1"/>
      <charset val="204"/>
    </font>
    <font>
      <sz val="10"/>
      <name val="Times New Roman"/>
      <family val="1"/>
      <charset val="204"/>
    </font>
    <font>
      <sz val="11"/>
      <name val="Times New Roman"/>
      <family val="1"/>
      <charset val="204"/>
    </font>
    <font>
      <sz val="16"/>
      <name val="Times New Roman"/>
      <family val="1"/>
      <charset val="204"/>
    </font>
    <font>
      <sz val="14"/>
      <name val="Times New Roman"/>
      <family val="1"/>
      <charset val="204"/>
    </font>
    <font>
      <sz val="12"/>
      <color theme="1"/>
      <name val="Times New Roman"/>
      <family val="1"/>
      <charset val="204"/>
    </font>
    <font>
      <sz val="11"/>
      <color theme="1"/>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xf>
    <xf numFmtId="0" fontId="3" fillId="2" borderId="0" xfId="0" applyFont="1" applyFill="1"/>
    <xf numFmtId="0" fontId="3" fillId="0" borderId="0" xfId="0" applyFont="1" applyFill="1"/>
    <xf numFmtId="0" fontId="3" fillId="0" borderId="0" xfId="0" applyFont="1" applyFill="1" applyAlignment="1">
      <alignment horizontal="center" wrapText="1"/>
    </xf>
    <xf numFmtId="0" fontId="2" fillId="0" borderId="0" xfId="0" applyFont="1" applyFill="1" applyAlignment="1">
      <alignment vertical="center" wrapText="1"/>
    </xf>
    <xf numFmtId="0" fontId="2" fillId="2" borderId="0" xfId="0" applyFont="1" applyFill="1" applyAlignment="1">
      <alignment vertical="center"/>
    </xf>
    <xf numFmtId="0" fontId="2" fillId="0" borderId="0" xfId="0" applyFont="1" applyFill="1" applyBorder="1" applyAlignment="1">
      <alignment vertical="center"/>
    </xf>
    <xf numFmtId="0" fontId="6" fillId="0" borderId="0" xfId="0" applyFont="1" applyFill="1"/>
    <xf numFmtId="0" fontId="6" fillId="0" borderId="0" xfId="0" applyFont="1" applyFill="1" applyAlignment="1"/>
    <xf numFmtId="0" fontId="6" fillId="0" borderId="0" xfId="0" applyFont="1" applyFill="1" applyAlignment="1">
      <alignment horizontal="left"/>
    </xf>
    <xf numFmtId="0" fontId="3" fillId="0" borderId="0" xfId="0" applyFont="1" applyFill="1" applyAlignment="1"/>
    <xf numFmtId="0" fontId="3" fillId="2" borderId="0" xfId="0" applyFont="1" applyFill="1" applyAlignment="1"/>
    <xf numFmtId="0" fontId="4" fillId="0" borderId="0" xfId="0" applyFont="1" applyFill="1" applyBorder="1"/>
    <xf numFmtId="4" fontId="4" fillId="0" borderId="0" xfId="0" applyNumberFormat="1" applyFont="1" applyFill="1" applyBorder="1" applyAlignment="1">
      <alignment wrapText="1"/>
    </xf>
    <xf numFmtId="0" fontId="7" fillId="0" borderId="0" xfId="0" applyFont="1" applyFill="1" applyBorder="1" applyAlignment="1">
      <alignment horizontal="center" vertical="center" wrapText="1"/>
    </xf>
    <xf numFmtId="4" fontId="7" fillId="2" borderId="0" xfId="1" applyNumberFormat="1" applyFont="1" applyFill="1" applyBorder="1" applyAlignment="1">
      <alignment horizontal="center" vertical="center"/>
    </xf>
    <xf numFmtId="4" fontId="5" fillId="0" borderId="0" xfId="1" applyNumberFormat="1" applyFont="1" applyFill="1" applyBorder="1" applyAlignment="1">
      <alignment horizontal="center" vertical="center"/>
    </xf>
    <xf numFmtId="0" fontId="3" fillId="0" borderId="0" xfId="0" applyFont="1" applyFill="1" applyAlignment="1">
      <alignment horizontal="center" vertical="center"/>
    </xf>
    <xf numFmtId="4" fontId="3" fillId="2" borderId="0" xfId="0" applyNumberFormat="1" applyFont="1" applyFill="1"/>
    <xf numFmtId="4" fontId="3" fillId="2" borderId="0" xfId="0" applyNumberFormat="1" applyFont="1" applyFill="1" applyAlignment="1">
      <alignment horizontal="center"/>
    </xf>
    <xf numFmtId="4" fontId="10" fillId="0" borderId="1" xfId="0" applyNumberFormat="1" applyFont="1" applyBorder="1" applyAlignment="1">
      <alignment horizontal="center" vertical="center" textRotation="90" wrapText="1"/>
    </xf>
    <xf numFmtId="4" fontId="10" fillId="0" borderId="1" xfId="0" applyNumberFormat="1" applyFont="1" applyFill="1" applyBorder="1" applyAlignment="1">
      <alignment horizontal="center" vertical="center"/>
    </xf>
    <xf numFmtId="4" fontId="10" fillId="2" borderId="1" xfId="1" applyNumberFormat="1" applyFont="1" applyFill="1" applyBorder="1" applyAlignment="1">
      <alignment horizontal="center" vertical="center"/>
    </xf>
    <xf numFmtId="4" fontId="10" fillId="0" borderId="1" xfId="1" applyNumberFormat="1"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wrapText="1"/>
    </xf>
    <xf numFmtId="4" fontId="9" fillId="0" borderId="1" xfId="1" applyNumberFormat="1" applyFont="1" applyFill="1" applyBorder="1" applyAlignment="1">
      <alignment horizontal="center" vertical="center"/>
    </xf>
    <xf numFmtId="4" fontId="14" fillId="0" borderId="2"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3" fontId="14" fillId="0" borderId="1" xfId="0" applyNumberFormat="1" applyFont="1" applyFill="1" applyBorder="1" applyAlignment="1">
      <alignment horizontal="center" vertical="center"/>
    </xf>
    <xf numFmtId="164" fontId="10" fillId="2" borderId="1" xfId="1" applyNumberFormat="1" applyFont="1" applyFill="1" applyBorder="1" applyAlignment="1">
      <alignment horizontal="center" vertical="center"/>
    </xf>
    <xf numFmtId="4" fontId="14" fillId="0" borderId="7" xfId="0" applyNumberFormat="1" applyFont="1" applyFill="1" applyBorder="1" applyAlignment="1">
      <alignment horizontal="center" vertical="center" wrapText="1"/>
    </xf>
    <xf numFmtId="164" fontId="10" fillId="2" borderId="3" xfId="1" applyNumberFormat="1" applyFont="1" applyFill="1" applyBorder="1" applyAlignment="1">
      <alignment horizontal="center" vertical="center"/>
    </xf>
    <xf numFmtId="4" fontId="10" fillId="0" borderId="3" xfId="1" applyNumberFormat="1" applyFont="1" applyFill="1" applyBorder="1" applyAlignment="1">
      <alignment horizontal="center" vertical="center"/>
    </xf>
    <xf numFmtId="0" fontId="3" fillId="0" borderId="0" xfId="0" applyFont="1" applyFill="1" applyBorder="1"/>
    <xf numFmtId="4"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4" fontId="8" fillId="0" borderId="5" xfId="0" applyNumberFormat="1"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12" fillId="0" borderId="0" xfId="0" applyFont="1" applyFill="1" applyAlignment="1">
      <alignment horizontal="right" wrapText="1"/>
    </xf>
    <xf numFmtId="0" fontId="2" fillId="0" borderId="0" xfId="0" applyFont="1" applyFill="1" applyAlignment="1">
      <alignment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0" xfId="0" applyFont="1" applyFill="1" applyAlignment="1">
      <alignment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2" fillId="0" borderId="0" xfId="0" applyFont="1" applyFill="1" applyBorder="1" applyAlignment="1">
      <alignment vertical="center"/>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tabSelected="1" topLeftCell="H1" zoomScale="80" zoomScaleNormal="80" zoomScaleSheetLayoutView="90" workbookViewId="0">
      <selection activeCell="N1" sqref="N1:R2"/>
    </sheetView>
  </sheetViews>
  <sheetFormatPr defaultColWidth="8.85546875" defaultRowHeight="15" x14ac:dyDescent="0.25"/>
  <cols>
    <col min="1" max="1" width="63.140625" style="4" customWidth="1"/>
    <col min="2" max="2" width="14.85546875" style="19" customWidth="1"/>
    <col min="3" max="3" width="14.7109375" style="3" customWidth="1"/>
    <col min="4" max="4" width="13.5703125" style="4" customWidth="1"/>
    <col min="5" max="5" width="15" style="4" customWidth="1"/>
    <col min="6" max="6" width="16.140625" style="4" customWidth="1"/>
    <col min="7" max="7" width="11" style="4" customWidth="1"/>
    <col min="8" max="8" width="15.5703125" style="4" customWidth="1"/>
    <col min="9" max="10" width="13.7109375" style="4" customWidth="1"/>
    <col min="11" max="11" width="13.85546875" style="4" customWidth="1"/>
    <col min="12" max="12" width="15" style="4" customWidth="1"/>
    <col min="13" max="13" width="13.7109375" style="4" customWidth="1"/>
    <col min="14" max="14" width="12" style="4" customWidth="1"/>
    <col min="15" max="15" width="11.85546875" style="4" customWidth="1"/>
    <col min="16" max="16" width="14.7109375" style="4" customWidth="1"/>
    <col min="17" max="17" width="15.140625" style="4" customWidth="1"/>
    <col min="18" max="18" width="15.7109375" style="4" customWidth="1"/>
    <col min="19" max="19" width="17.28515625" style="4" customWidth="1"/>
    <col min="20" max="16384" width="8.85546875" style="4"/>
  </cols>
  <sheetData>
    <row r="1" spans="1:24" ht="12" customHeight="1" x14ac:dyDescent="0.25">
      <c r="A1" s="1"/>
      <c r="B1" s="2"/>
      <c r="N1" s="53" t="s">
        <v>36</v>
      </c>
      <c r="O1" s="53"/>
      <c r="P1" s="53"/>
      <c r="Q1" s="53"/>
      <c r="R1" s="53"/>
    </row>
    <row r="2" spans="1:24" ht="103.7" customHeight="1" x14ac:dyDescent="0.25">
      <c r="A2" s="1"/>
      <c r="B2" s="2"/>
      <c r="N2" s="53"/>
      <c r="O2" s="53"/>
      <c r="P2" s="53"/>
      <c r="Q2" s="53"/>
      <c r="R2" s="53"/>
    </row>
    <row r="3" spans="1:24" ht="16.5" customHeight="1" x14ac:dyDescent="0.25">
      <c r="A3" s="1"/>
      <c r="B3" s="2"/>
      <c r="P3" s="5"/>
      <c r="Q3" s="5"/>
      <c r="R3" s="5"/>
    </row>
    <row r="4" spans="1:24" ht="42" customHeight="1" x14ac:dyDescent="0.25">
      <c r="A4" s="59" t="s">
        <v>28</v>
      </c>
      <c r="B4" s="59"/>
      <c r="C4" s="60"/>
      <c r="D4" s="60"/>
      <c r="E4" s="60"/>
      <c r="F4" s="60"/>
      <c r="G4" s="60"/>
      <c r="H4" s="60"/>
      <c r="I4" s="60"/>
      <c r="J4" s="60"/>
      <c r="K4" s="60"/>
      <c r="L4" s="60"/>
      <c r="M4" s="60"/>
      <c r="N4" s="60"/>
      <c r="O4" s="60"/>
      <c r="P4" s="60"/>
      <c r="Q4" s="60"/>
      <c r="R4" s="60"/>
      <c r="S4" s="6"/>
      <c r="T4" s="6"/>
      <c r="U4" s="6"/>
      <c r="V4" s="1"/>
      <c r="W4" s="1"/>
    </row>
    <row r="5" spans="1:24" ht="15.75" x14ac:dyDescent="0.25">
      <c r="A5" s="1"/>
      <c r="B5" s="2"/>
      <c r="C5" s="7"/>
      <c r="D5" s="61"/>
      <c r="E5" s="61"/>
      <c r="F5" s="61"/>
      <c r="G5" s="61"/>
      <c r="H5" s="61"/>
      <c r="I5" s="61"/>
      <c r="J5" s="61"/>
      <c r="K5" s="61"/>
      <c r="L5" s="61"/>
      <c r="M5" s="61"/>
      <c r="N5" s="61"/>
      <c r="O5" s="61"/>
      <c r="P5" s="8" t="s">
        <v>2</v>
      </c>
      <c r="Q5" s="8"/>
      <c r="R5" s="26" t="s">
        <v>24</v>
      </c>
      <c r="S5" s="54"/>
      <c r="T5" s="54"/>
      <c r="U5" s="54"/>
      <c r="V5" s="54"/>
      <c r="W5" s="54"/>
    </row>
    <row r="6" spans="1:24" s="9" customFormat="1" ht="16.5" customHeight="1" x14ac:dyDescent="0.2">
      <c r="A6" s="55" t="s">
        <v>18</v>
      </c>
      <c r="B6" s="55" t="s">
        <v>29</v>
      </c>
      <c r="C6" s="56" t="s">
        <v>0</v>
      </c>
      <c r="D6" s="57" t="s">
        <v>1</v>
      </c>
      <c r="E6" s="57"/>
      <c r="F6" s="57"/>
      <c r="G6" s="57"/>
      <c r="H6" s="57"/>
      <c r="I6" s="57"/>
      <c r="J6" s="57"/>
      <c r="K6" s="57"/>
      <c r="L6" s="57"/>
      <c r="M6" s="57"/>
      <c r="N6" s="57"/>
      <c r="O6" s="57"/>
      <c r="P6" s="57"/>
      <c r="Q6" s="57"/>
      <c r="R6" s="57"/>
      <c r="S6" s="58"/>
      <c r="T6" s="58"/>
      <c r="U6" s="58"/>
      <c r="V6" s="58"/>
      <c r="W6" s="58"/>
    </row>
    <row r="7" spans="1:24" s="10" customFormat="1" ht="151.5" customHeight="1" x14ac:dyDescent="0.2">
      <c r="A7" s="55"/>
      <c r="B7" s="55"/>
      <c r="C7" s="56"/>
      <c r="D7" s="22" t="s">
        <v>3</v>
      </c>
      <c r="E7" s="22" t="s">
        <v>4</v>
      </c>
      <c r="F7" s="22" t="s">
        <v>5</v>
      </c>
      <c r="G7" s="22" t="s">
        <v>6</v>
      </c>
      <c r="H7" s="22" t="s">
        <v>7</v>
      </c>
      <c r="I7" s="22" t="s">
        <v>8</v>
      </c>
      <c r="J7" s="22" t="s">
        <v>9</v>
      </c>
      <c r="K7" s="22" t="s">
        <v>10</v>
      </c>
      <c r="L7" s="22" t="s">
        <v>11</v>
      </c>
      <c r="M7" s="22" t="s">
        <v>12</v>
      </c>
      <c r="N7" s="22" t="s">
        <v>13</v>
      </c>
      <c r="O7" s="22" t="s">
        <v>14</v>
      </c>
      <c r="P7" s="22" t="s">
        <v>15</v>
      </c>
      <c r="Q7" s="22" t="s">
        <v>16</v>
      </c>
      <c r="R7" s="22" t="s">
        <v>17</v>
      </c>
      <c r="W7" s="11"/>
      <c r="X7" s="11"/>
    </row>
    <row r="8" spans="1:24" s="12" customFormat="1" ht="66" customHeight="1" x14ac:dyDescent="0.25">
      <c r="A8" s="46" t="s">
        <v>21</v>
      </c>
      <c r="B8" s="29" t="s">
        <v>30</v>
      </c>
      <c r="C8" s="24">
        <f>SUM(D8:R8)</f>
        <v>14259564.109999999</v>
      </c>
      <c r="D8" s="31">
        <v>0</v>
      </c>
      <c r="E8" s="31">
        <v>0</v>
      </c>
      <c r="F8" s="31">
        <v>0</v>
      </c>
      <c r="G8" s="31">
        <v>0</v>
      </c>
      <c r="H8" s="25">
        <v>11016463.76</v>
      </c>
      <c r="I8" s="31">
        <v>0</v>
      </c>
      <c r="J8" s="31">
        <v>0</v>
      </c>
      <c r="K8" s="31">
        <v>0</v>
      </c>
      <c r="L8" s="31">
        <v>0</v>
      </c>
      <c r="M8" s="31">
        <v>0</v>
      </c>
      <c r="N8" s="31">
        <v>0</v>
      </c>
      <c r="O8" s="31">
        <v>0</v>
      </c>
      <c r="P8" s="31">
        <v>0</v>
      </c>
      <c r="Q8" s="25">
        <v>2180389.5</v>
      </c>
      <c r="R8" s="25">
        <v>1062710.8500000001</v>
      </c>
    </row>
    <row r="9" spans="1:24" s="12" customFormat="1" ht="66" customHeight="1" x14ac:dyDescent="0.25">
      <c r="A9" s="48"/>
      <c r="B9" s="30" t="s">
        <v>31</v>
      </c>
      <c r="C9" s="24">
        <f>SUM(D9:R9)</f>
        <v>14259564.109999999</v>
      </c>
      <c r="D9" s="31">
        <v>0</v>
      </c>
      <c r="E9" s="31">
        <v>0</v>
      </c>
      <c r="F9" s="31">
        <v>0</v>
      </c>
      <c r="G9" s="31">
        <v>0</v>
      </c>
      <c r="H9" s="25">
        <v>11016463.76</v>
      </c>
      <c r="I9" s="31">
        <v>0</v>
      </c>
      <c r="J9" s="31">
        <v>0</v>
      </c>
      <c r="K9" s="31">
        <v>0</v>
      </c>
      <c r="L9" s="31">
        <v>0</v>
      </c>
      <c r="M9" s="31">
        <v>0</v>
      </c>
      <c r="N9" s="31">
        <v>0</v>
      </c>
      <c r="O9" s="31">
        <v>0</v>
      </c>
      <c r="P9" s="31">
        <v>0</v>
      </c>
      <c r="Q9" s="25">
        <v>2180389.5</v>
      </c>
      <c r="R9" s="25">
        <v>1062710.8500000001</v>
      </c>
    </row>
    <row r="10" spans="1:24" s="12" customFormat="1" ht="66" customHeight="1" x14ac:dyDescent="0.25">
      <c r="A10" s="49"/>
      <c r="B10" s="29" t="s">
        <v>33</v>
      </c>
      <c r="C10" s="32">
        <f>C9/C8*100</f>
        <v>100</v>
      </c>
      <c r="D10" s="25" t="s">
        <v>32</v>
      </c>
      <c r="E10" s="25" t="s">
        <v>32</v>
      </c>
      <c r="F10" s="25" t="s">
        <v>32</v>
      </c>
      <c r="G10" s="25" t="s">
        <v>32</v>
      </c>
      <c r="H10" s="32">
        <f>H9/H8*100</f>
        <v>100</v>
      </c>
      <c r="I10" s="25" t="s">
        <v>32</v>
      </c>
      <c r="J10" s="25" t="s">
        <v>32</v>
      </c>
      <c r="K10" s="25" t="s">
        <v>32</v>
      </c>
      <c r="L10" s="25" t="s">
        <v>32</v>
      </c>
      <c r="M10" s="25" t="s">
        <v>32</v>
      </c>
      <c r="N10" s="25" t="s">
        <v>32</v>
      </c>
      <c r="O10" s="25" t="s">
        <v>32</v>
      </c>
      <c r="P10" s="25" t="s">
        <v>32</v>
      </c>
      <c r="Q10" s="32">
        <f t="shared" ref="Q10:R10" si="0">Q9/Q8*100</f>
        <v>100</v>
      </c>
      <c r="R10" s="32">
        <f t="shared" si="0"/>
        <v>100</v>
      </c>
    </row>
    <row r="11" spans="1:24" s="13" customFormat="1" ht="66" customHeight="1" x14ac:dyDescent="0.25">
      <c r="A11" s="50" t="s">
        <v>20</v>
      </c>
      <c r="B11" s="29" t="s">
        <v>30</v>
      </c>
      <c r="C11" s="24">
        <f t="shared" ref="C11:C12" si="1">SUM(D11:R11)</f>
        <v>203376342.55000001</v>
      </c>
      <c r="D11" s="31">
        <v>0</v>
      </c>
      <c r="E11" s="31">
        <v>0</v>
      </c>
      <c r="F11" s="31">
        <v>0</v>
      </c>
      <c r="G11" s="31">
        <v>0</v>
      </c>
      <c r="H11" s="24">
        <v>10148999</v>
      </c>
      <c r="I11" s="31">
        <v>0</v>
      </c>
      <c r="J11" s="31">
        <v>0</v>
      </c>
      <c r="K11" s="31">
        <v>0</v>
      </c>
      <c r="L11" s="31">
        <v>0</v>
      </c>
      <c r="M11" s="31">
        <v>0</v>
      </c>
      <c r="N11" s="31">
        <v>0</v>
      </c>
      <c r="O11" s="31">
        <v>0</v>
      </c>
      <c r="P11" s="31">
        <v>0</v>
      </c>
      <c r="Q11" s="24">
        <v>120010452.55</v>
      </c>
      <c r="R11" s="24">
        <v>73216891</v>
      </c>
    </row>
    <row r="12" spans="1:24" s="13" customFormat="1" ht="66" customHeight="1" x14ac:dyDescent="0.25">
      <c r="A12" s="51"/>
      <c r="B12" s="41" t="s">
        <v>31</v>
      </c>
      <c r="C12" s="24">
        <f t="shared" si="1"/>
        <v>194973441.57999998</v>
      </c>
      <c r="D12" s="31">
        <v>0</v>
      </c>
      <c r="E12" s="31">
        <v>0</v>
      </c>
      <c r="F12" s="31">
        <v>0</v>
      </c>
      <c r="G12" s="31">
        <v>0</v>
      </c>
      <c r="H12" s="24">
        <v>8810435.5899999999</v>
      </c>
      <c r="I12" s="31"/>
      <c r="J12" s="31">
        <v>0</v>
      </c>
      <c r="K12" s="31">
        <v>0</v>
      </c>
      <c r="L12" s="31">
        <v>0</v>
      </c>
      <c r="M12" s="31">
        <v>0</v>
      </c>
      <c r="N12" s="31">
        <v>0</v>
      </c>
      <c r="O12" s="31">
        <v>0</v>
      </c>
      <c r="P12" s="31">
        <v>0</v>
      </c>
      <c r="Q12" s="24">
        <v>114921833.38</v>
      </c>
      <c r="R12" s="24">
        <v>71241172.609999999</v>
      </c>
    </row>
    <row r="13" spans="1:24" s="13" customFormat="1" ht="66" customHeight="1" x14ac:dyDescent="0.25">
      <c r="A13" s="52"/>
      <c r="B13" s="29" t="s">
        <v>33</v>
      </c>
      <c r="C13" s="32">
        <f>C12/C11*100</f>
        <v>95.868299692755969</v>
      </c>
      <c r="D13" s="25" t="s">
        <v>32</v>
      </c>
      <c r="E13" s="25" t="s">
        <v>32</v>
      </c>
      <c r="F13" s="25" t="s">
        <v>32</v>
      </c>
      <c r="G13" s="25" t="s">
        <v>32</v>
      </c>
      <c r="H13" s="32">
        <f>H12/H11*100</f>
        <v>86.810882432838937</v>
      </c>
      <c r="I13" s="25" t="s">
        <v>32</v>
      </c>
      <c r="J13" s="25" t="s">
        <v>32</v>
      </c>
      <c r="K13" s="25" t="s">
        <v>32</v>
      </c>
      <c r="L13" s="25" t="s">
        <v>32</v>
      </c>
      <c r="M13" s="25" t="s">
        <v>32</v>
      </c>
      <c r="N13" s="25" t="s">
        <v>32</v>
      </c>
      <c r="O13" s="25" t="s">
        <v>32</v>
      </c>
      <c r="P13" s="25" t="s">
        <v>32</v>
      </c>
      <c r="Q13" s="32">
        <f t="shared" ref="Q13:R13" si="2">Q12/Q11*100</f>
        <v>95.75985336120624</v>
      </c>
      <c r="R13" s="32">
        <f t="shared" si="2"/>
        <v>97.301553831342005</v>
      </c>
      <c r="S13" s="14"/>
    </row>
    <row r="14" spans="1:24" s="12" customFormat="1" ht="75.75" customHeight="1" x14ac:dyDescent="0.25">
      <c r="A14" s="50" t="s">
        <v>19</v>
      </c>
      <c r="B14" s="29" t="s">
        <v>30</v>
      </c>
      <c r="C14" s="24">
        <f>SUM(D14:R14)</f>
        <v>437472</v>
      </c>
      <c r="D14" s="23">
        <v>37884</v>
      </c>
      <c r="E14" s="31">
        <v>0</v>
      </c>
      <c r="F14" s="23">
        <v>57084</v>
      </c>
      <c r="G14" s="31">
        <v>0</v>
      </c>
      <c r="H14" s="31">
        <v>0</v>
      </c>
      <c r="I14" s="23">
        <v>57084</v>
      </c>
      <c r="J14" s="23">
        <v>57084</v>
      </c>
      <c r="K14" s="31">
        <v>0</v>
      </c>
      <c r="L14" s="31">
        <v>0</v>
      </c>
      <c r="M14" s="23">
        <v>57084</v>
      </c>
      <c r="N14" s="23">
        <v>57084</v>
      </c>
      <c r="O14" s="23">
        <v>57084</v>
      </c>
      <c r="P14" s="23">
        <v>57084</v>
      </c>
      <c r="Q14" s="31">
        <v>0</v>
      </c>
      <c r="R14" s="31">
        <v>0</v>
      </c>
    </row>
    <row r="15" spans="1:24" s="12" customFormat="1" ht="75.75" customHeight="1" x14ac:dyDescent="0.25">
      <c r="A15" s="51"/>
      <c r="B15" s="30" t="s">
        <v>31</v>
      </c>
      <c r="C15" s="24">
        <f>SUM(D15:R15)</f>
        <v>437472</v>
      </c>
      <c r="D15" s="23">
        <v>37884</v>
      </c>
      <c r="E15" s="31">
        <v>0</v>
      </c>
      <c r="F15" s="23">
        <v>57084</v>
      </c>
      <c r="G15" s="31">
        <v>0</v>
      </c>
      <c r="H15" s="31">
        <v>0</v>
      </c>
      <c r="I15" s="23">
        <v>57084</v>
      </c>
      <c r="J15" s="23">
        <v>57084</v>
      </c>
      <c r="K15" s="31">
        <v>0</v>
      </c>
      <c r="L15" s="31">
        <v>0</v>
      </c>
      <c r="M15" s="23">
        <v>57084</v>
      </c>
      <c r="N15" s="23">
        <v>57084</v>
      </c>
      <c r="O15" s="23">
        <v>57084</v>
      </c>
      <c r="P15" s="23">
        <v>57084</v>
      </c>
      <c r="Q15" s="31">
        <v>0</v>
      </c>
      <c r="R15" s="31">
        <v>0</v>
      </c>
    </row>
    <row r="16" spans="1:24" s="12" customFormat="1" ht="75.75" customHeight="1" x14ac:dyDescent="0.25">
      <c r="A16" s="52"/>
      <c r="B16" s="29" t="s">
        <v>33</v>
      </c>
      <c r="C16" s="32">
        <f>C15/C14*100</f>
        <v>100</v>
      </c>
      <c r="D16" s="32">
        <f>D15/D14*100</f>
        <v>100</v>
      </c>
      <c r="E16" s="25" t="s">
        <v>32</v>
      </c>
      <c r="F16" s="32">
        <f>F15/F14*100</f>
        <v>100</v>
      </c>
      <c r="G16" s="25" t="s">
        <v>32</v>
      </c>
      <c r="H16" s="25" t="s">
        <v>32</v>
      </c>
      <c r="I16" s="32">
        <f t="shared" ref="I16:J16" si="3">I15/I14*100</f>
        <v>100</v>
      </c>
      <c r="J16" s="32">
        <f t="shared" si="3"/>
        <v>100</v>
      </c>
      <c r="K16" s="25" t="s">
        <v>32</v>
      </c>
      <c r="L16" s="25" t="s">
        <v>32</v>
      </c>
      <c r="M16" s="32">
        <f t="shared" ref="M16" si="4">M15/M14*100</f>
        <v>100</v>
      </c>
      <c r="N16" s="32">
        <f t="shared" ref="N16" si="5">N15/N14*100</f>
        <v>100</v>
      </c>
      <c r="O16" s="32">
        <f t="shared" ref="O16" si="6">O15/O14*100</f>
        <v>100</v>
      </c>
      <c r="P16" s="32">
        <f t="shared" ref="P16" si="7">P15/P14*100</f>
        <v>100</v>
      </c>
      <c r="Q16" s="25" t="s">
        <v>32</v>
      </c>
      <c r="R16" s="25" t="s">
        <v>32</v>
      </c>
    </row>
    <row r="17" spans="1:18" ht="63.95" customHeight="1" x14ac:dyDescent="0.25">
      <c r="A17" s="46" t="s">
        <v>22</v>
      </c>
      <c r="B17" s="29" t="s">
        <v>30</v>
      </c>
      <c r="C17" s="24">
        <f>SUM(D17:R17)</f>
        <v>1573500</v>
      </c>
      <c r="D17" s="23">
        <v>1061234</v>
      </c>
      <c r="E17" s="31">
        <v>0</v>
      </c>
      <c r="F17" s="31">
        <v>0</v>
      </c>
      <c r="G17" s="31">
        <v>0</v>
      </c>
      <c r="H17" s="31">
        <v>0</v>
      </c>
      <c r="I17" s="31">
        <v>0</v>
      </c>
      <c r="J17" s="23">
        <v>39569</v>
      </c>
      <c r="K17" s="31">
        <v>0</v>
      </c>
      <c r="L17" s="31">
        <v>0</v>
      </c>
      <c r="M17" s="28">
        <v>83253</v>
      </c>
      <c r="N17" s="28">
        <v>49975</v>
      </c>
      <c r="O17" s="31">
        <v>0</v>
      </c>
      <c r="P17" s="23">
        <v>339469</v>
      </c>
      <c r="Q17" s="31">
        <v>0</v>
      </c>
      <c r="R17" s="31">
        <v>0</v>
      </c>
    </row>
    <row r="18" spans="1:18" ht="63.95" customHeight="1" x14ac:dyDescent="0.25">
      <c r="A18" s="48"/>
      <c r="B18" s="30" t="s">
        <v>31</v>
      </c>
      <c r="C18" s="24">
        <f>SUM(D18:R18)</f>
        <v>1573500</v>
      </c>
      <c r="D18" s="23">
        <v>1061234</v>
      </c>
      <c r="E18" s="31">
        <v>0</v>
      </c>
      <c r="F18" s="31">
        <v>0</v>
      </c>
      <c r="G18" s="31">
        <v>0</v>
      </c>
      <c r="H18" s="31">
        <v>0</v>
      </c>
      <c r="I18" s="31">
        <v>0</v>
      </c>
      <c r="J18" s="23">
        <v>39569</v>
      </c>
      <c r="K18" s="31">
        <v>0</v>
      </c>
      <c r="L18" s="31">
        <v>0</v>
      </c>
      <c r="M18" s="28">
        <v>83253</v>
      </c>
      <c r="N18" s="28">
        <v>49975</v>
      </c>
      <c r="O18" s="31">
        <v>0</v>
      </c>
      <c r="P18" s="23">
        <v>339469</v>
      </c>
      <c r="Q18" s="31">
        <v>0</v>
      </c>
      <c r="R18" s="31">
        <v>0</v>
      </c>
    </row>
    <row r="19" spans="1:18" ht="59.25" customHeight="1" x14ac:dyDescent="0.25">
      <c r="A19" s="49"/>
      <c r="B19" s="29" t="s">
        <v>33</v>
      </c>
      <c r="C19" s="32">
        <f>C18/C17*100</f>
        <v>100</v>
      </c>
      <c r="D19" s="32">
        <f>D18/D17*100</f>
        <v>100</v>
      </c>
      <c r="E19" s="25" t="s">
        <v>32</v>
      </c>
      <c r="F19" s="25" t="s">
        <v>32</v>
      </c>
      <c r="G19" s="25" t="s">
        <v>32</v>
      </c>
      <c r="H19" s="25" t="s">
        <v>32</v>
      </c>
      <c r="I19" s="25" t="s">
        <v>32</v>
      </c>
      <c r="J19" s="32">
        <f>J18/J17*100</f>
        <v>100</v>
      </c>
      <c r="K19" s="25" t="s">
        <v>32</v>
      </c>
      <c r="L19" s="25" t="s">
        <v>32</v>
      </c>
      <c r="M19" s="32">
        <f t="shared" ref="M19:P19" si="8">M18/M17*100</f>
        <v>100</v>
      </c>
      <c r="N19" s="32">
        <f t="shared" si="8"/>
        <v>100</v>
      </c>
      <c r="O19" s="25" t="s">
        <v>32</v>
      </c>
      <c r="P19" s="32">
        <f t="shared" si="8"/>
        <v>100</v>
      </c>
      <c r="Q19" s="25" t="s">
        <v>32</v>
      </c>
      <c r="R19" s="25" t="s">
        <v>32</v>
      </c>
    </row>
    <row r="20" spans="1:18" ht="60" customHeight="1" x14ac:dyDescent="0.25">
      <c r="A20" s="42" t="s">
        <v>25</v>
      </c>
      <c r="B20" s="29" t="s">
        <v>30</v>
      </c>
      <c r="C20" s="24">
        <f t="shared" ref="C20:C27" si="9">SUM(D20:R20)</f>
        <v>172190138</v>
      </c>
      <c r="D20" s="31">
        <v>0</v>
      </c>
      <c r="E20" s="31">
        <v>0</v>
      </c>
      <c r="F20" s="31">
        <v>0</v>
      </c>
      <c r="G20" s="31">
        <v>0</v>
      </c>
      <c r="H20" s="23">
        <v>172190138</v>
      </c>
      <c r="I20" s="31">
        <v>0</v>
      </c>
      <c r="J20" s="31">
        <v>0</v>
      </c>
      <c r="K20" s="31">
        <v>0</v>
      </c>
      <c r="L20" s="31">
        <v>0</v>
      </c>
      <c r="M20" s="31">
        <v>0</v>
      </c>
      <c r="N20" s="31">
        <v>0</v>
      </c>
      <c r="O20" s="31">
        <v>0</v>
      </c>
      <c r="P20" s="31">
        <v>0</v>
      </c>
      <c r="Q20" s="31">
        <v>0</v>
      </c>
      <c r="R20" s="31">
        <v>0</v>
      </c>
    </row>
    <row r="21" spans="1:18" ht="60" customHeight="1" x14ac:dyDescent="0.25">
      <c r="A21" s="43"/>
      <c r="B21" s="30" t="s">
        <v>31</v>
      </c>
      <c r="C21" s="24">
        <f t="shared" si="9"/>
        <v>172190138</v>
      </c>
      <c r="D21" s="31">
        <v>0</v>
      </c>
      <c r="E21" s="31">
        <v>0</v>
      </c>
      <c r="F21" s="31">
        <v>0</v>
      </c>
      <c r="G21" s="31">
        <v>0</v>
      </c>
      <c r="H21" s="23">
        <v>172190138</v>
      </c>
      <c r="I21" s="31">
        <v>0</v>
      </c>
      <c r="J21" s="31">
        <v>0</v>
      </c>
      <c r="K21" s="31">
        <v>0</v>
      </c>
      <c r="L21" s="31">
        <v>0</v>
      </c>
      <c r="M21" s="31">
        <v>0</v>
      </c>
      <c r="N21" s="31">
        <v>0</v>
      </c>
      <c r="O21" s="31">
        <v>0</v>
      </c>
      <c r="P21" s="31">
        <v>0</v>
      </c>
      <c r="Q21" s="31">
        <v>0</v>
      </c>
      <c r="R21" s="31">
        <v>0</v>
      </c>
    </row>
    <row r="22" spans="1:18" ht="60" customHeight="1" x14ac:dyDescent="0.25">
      <c r="A22" s="44"/>
      <c r="B22" s="29" t="s">
        <v>33</v>
      </c>
      <c r="C22" s="32">
        <f>C21/C20*100</f>
        <v>100</v>
      </c>
      <c r="D22" s="25" t="s">
        <v>32</v>
      </c>
      <c r="E22" s="25" t="s">
        <v>32</v>
      </c>
      <c r="F22" s="25" t="s">
        <v>32</v>
      </c>
      <c r="G22" s="25" t="s">
        <v>32</v>
      </c>
      <c r="H22" s="32">
        <f>H21/H20*100</f>
        <v>100</v>
      </c>
      <c r="I22" s="25" t="s">
        <v>32</v>
      </c>
      <c r="J22" s="25" t="s">
        <v>32</v>
      </c>
      <c r="K22" s="25" t="s">
        <v>32</v>
      </c>
      <c r="L22" s="25" t="s">
        <v>32</v>
      </c>
      <c r="M22" s="25" t="s">
        <v>32</v>
      </c>
      <c r="N22" s="25" t="s">
        <v>32</v>
      </c>
      <c r="O22" s="25" t="s">
        <v>32</v>
      </c>
      <c r="P22" s="25" t="s">
        <v>32</v>
      </c>
      <c r="Q22" s="25" t="s">
        <v>32</v>
      </c>
      <c r="R22" s="25" t="s">
        <v>32</v>
      </c>
    </row>
    <row r="23" spans="1:18" ht="67.7" customHeight="1" x14ac:dyDescent="0.25">
      <c r="A23" s="42" t="s">
        <v>26</v>
      </c>
      <c r="B23" s="29" t="s">
        <v>30</v>
      </c>
      <c r="C23" s="24">
        <f t="shared" si="9"/>
        <v>175316420.91999999</v>
      </c>
      <c r="D23" s="31">
        <v>0</v>
      </c>
      <c r="E23" s="31">
        <v>0</v>
      </c>
      <c r="F23" s="31">
        <v>0</v>
      </c>
      <c r="G23" s="31">
        <v>0</v>
      </c>
      <c r="H23" s="23">
        <v>175316420.91999999</v>
      </c>
      <c r="I23" s="31">
        <v>0</v>
      </c>
      <c r="J23" s="31">
        <v>0</v>
      </c>
      <c r="K23" s="31">
        <v>0</v>
      </c>
      <c r="L23" s="31">
        <v>0</v>
      </c>
      <c r="M23" s="31">
        <v>0</v>
      </c>
      <c r="N23" s="31">
        <v>0</v>
      </c>
      <c r="O23" s="31">
        <v>0</v>
      </c>
      <c r="P23" s="31">
        <v>0</v>
      </c>
      <c r="Q23" s="31">
        <v>0</v>
      </c>
      <c r="R23" s="31">
        <v>0</v>
      </c>
    </row>
    <row r="24" spans="1:18" ht="67.7" customHeight="1" x14ac:dyDescent="0.25">
      <c r="A24" s="43"/>
      <c r="B24" s="30" t="s">
        <v>31</v>
      </c>
      <c r="C24" s="24">
        <f t="shared" si="9"/>
        <v>126976835.47</v>
      </c>
      <c r="D24" s="31">
        <v>0</v>
      </c>
      <c r="E24" s="31">
        <v>0</v>
      </c>
      <c r="F24" s="31">
        <v>0</v>
      </c>
      <c r="G24" s="31">
        <v>0</v>
      </c>
      <c r="H24" s="23">
        <v>126976835.47</v>
      </c>
      <c r="I24" s="31">
        <v>0</v>
      </c>
      <c r="J24" s="31">
        <v>0</v>
      </c>
      <c r="K24" s="31">
        <v>0</v>
      </c>
      <c r="L24" s="31">
        <v>0</v>
      </c>
      <c r="M24" s="31">
        <v>0</v>
      </c>
      <c r="N24" s="31">
        <v>0</v>
      </c>
      <c r="O24" s="31">
        <v>0</v>
      </c>
      <c r="P24" s="31">
        <v>0</v>
      </c>
      <c r="Q24" s="31">
        <v>0</v>
      </c>
      <c r="R24" s="31">
        <v>0</v>
      </c>
    </row>
    <row r="25" spans="1:18" ht="67.7" customHeight="1" x14ac:dyDescent="0.25">
      <c r="A25" s="44"/>
      <c r="B25" s="29" t="s">
        <v>33</v>
      </c>
      <c r="C25" s="32">
        <f>C24/C23*100</f>
        <v>72.427234598829614</v>
      </c>
      <c r="D25" s="25" t="s">
        <v>32</v>
      </c>
      <c r="E25" s="25" t="s">
        <v>32</v>
      </c>
      <c r="F25" s="25" t="s">
        <v>32</v>
      </c>
      <c r="G25" s="25" t="s">
        <v>32</v>
      </c>
      <c r="H25" s="32">
        <f>H24/H23*100</f>
        <v>72.427234598829614</v>
      </c>
      <c r="I25" s="25" t="s">
        <v>32</v>
      </c>
      <c r="J25" s="25" t="s">
        <v>32</v>
      </c>
      <c r="K25" s="25" t="s">
        <v>32</v>
      </c>
      <c r="L25" s="25" t="s">
        <v>32</v>
      </c>
      <c r="M25" s="25" t="s">
        <v>32</v>
      </c>
      <c r="N25" s="25" t="s">
        <v>32</v>
      </c>
      <c r="O25" s="25" t="s">
        <v>32</v>
      </c>
      <c r="P25" s="25" t="s">
        <v>32</v>
      </c>
      <c r="Q25" s="25" t="s">
        <v>32</v>
      </c>
      <c r="R25" s="25" t="s">
        <v>32</v>
      </c>
    </row>
    <row r="26" spans="1:18" ht="69" customHeight="1" x14ac:dyDescent="0.25">
      <c r="A26" s="42" t="s">
        <v>26</v>
      </c>
      <c r="B26" s="29" t="s">
        <v>30</v>
      </c>
      <c r="C26" s="24">
        <f t="shared" si="9"/>
        <v>3510167.2600000002</v>
      </c>
      <c r="D26" s="31">
        <v>0</v>
      </c>
      <c r="E26" s="31">
        <v>0</v>
      </c>
      <c r="F26" s="31">
        <v>0</v>
      </c>
      <c r="G26" s="31">
        <v>0</v>
      </c>
      <c r="H26" s="23">
        <v>3510167.2600000002</v>
      </c>
      <c r="I26" s="31">
        <v>0</v>
      </c>
      <c r="J26" s="31">
        <v>0</v>
      </c>
      <c r="K26" s="31">
        <v>0</v>
      </c>
      <c r="L26" s="31">
        <v>0</v>
      </c>
      <c r="M26" s="31">
        <v>0</v>
      </c>
      <c r="N26" s="31">
        <v>0</v>
      </c>
      <c r="O26" s="31">
        <v>0</v>
      </c>
      <c r="P26" s="31">
        <v>0</v>
      </c>
      <c r="Q26" s="31">
        <v>0</v>
      </c>
      <c r="R26" s="31">
        <v>0</v>
      </c>
    </row>
    <row r="27" spans="1:18" ht="69" customHeight="1" x14ac:dyDescent="0.25">
      <c r="A27" s="43"/>
      <c r="B27" s="30" t="s">
        <v>31</v>
      </c>
      <c r="C27" s="24">
        <f t="shared" si="9"/>
        <v>3021888.74</v>
      </c>
      <c r="D27" s="31">
        <v>0</v>
      </c>
      <c r="E27" s="31">
        <v>0</v>
      </c>
      <c r="F27" s="31">
        <v>0</v>
      </c>
      <c r="G27" s="31">
        <v>0</v>
      </c>
      <c r="H27" s="23">
        <v>3021888.74</v>
      </c>
      <c r="I27" s="31">
        <v>0</v>
      </c>
      <c r="J27" s="31">
        <v>0</v>
      </c>
      <c r="K27" s="31">
        <v>0</v>
      </c>
      <c r="L27" s="31">
        <v>0</v>
      </c>
      <c r="M27" s="31">
        <v>0</v>
      </c>
      <c r="N27" s="31">
        <v>0</v>
      </c>
      <c r="O27" s="31">
        <v>0</v>
      </c>
      <c r="P27" s="31">
        <v>0</v>
      </c>
      <c r="Q27" s="31">
        <v>0</v>
      </c>
      <c r="R27" s="31">
        <v>0</v>
      </c>
    </row>
    <row r="28" spans="1:18" ht="69" customHeight="1" x14ac:dyDescent="0.25">
      <c r="A28" s="43"/>
      <c r="B28" s="33" t="s">
        <v>33</v>
      </c>
      <c r="C28" s="34">
        <f>C27/C26*100</f>
        <v>86.089593918666992</v>
      </c>
      <c r="D28" s="35" t="s">
        <v>32</v>
      </c>
      <c r="E28" s="35" t="s">
        <v>32</v>
      </c>
      <c r="F28" s="35" t="s">
        <v>32</v>
      </c>
      <c r="G28" s="35" t="s">
        <v>32</v>
      </c>
      <c r="H28" s="34">
        <f>H27/H26*100</f>
        <v>86.089593918666992</v>
      </c>
      <c r="I28" s="35" t="s">
        <v>32</v>
      </c>
      <c r="J28" s="35" t="s">
        <v>32</v>
      </c>
      <c r="K28" s="35" t="s">
        <v>32</v>
      </c>
      <c r="L28" s="35" t="s">
        <v>32</v>
      </c>
      <c r="M28" s="35" t="s">
        <v>32</v>
      </c>
      <c r="N28" s="35" t="s">
        <v>32</v>
      </c>
      <c r="O28" s="35" t="s">
        <v>32</v>
      </c>
      <c r="P28" s="35" t="s">
        <v>32</v>
      </c>
      <c r="Q28" s="35" t="s">
        <v>32</v>
      </c>
      <c r="R28" s="35" t="s">
        <v>32</v>
      </c>
    </row>
    <row r="29" spans="1:18" s="36" customFormat="1" ht="68.25" customHeight="1" x14ac:dyDescent="0.25">
      <c r="A29" s="45" t="s">
        <v>27</v>
      </c>
      <c r="B29" s="37" t="s">
        <v>30</v>
      </c>
      <c r="C29" s="24">
        <f t="shared" ref="C29" si="10">SUM(D29:R29)</f>
        <v>1479880.0000000002</v>
      </c>
      <c r="D29" s="23">
        <v>30739.35</v>
      </c>
      <c r="E29" s="23">
        <v>57087.360000000001</v>
      </c>
      <c r="F29" s="23">
        <v>30739.35</v>
      </c>
      <c r="G29" s="23">
        <v>30739.35</v>
      </c>
      <c r="H29" s="23">
        <v>816788.36</v>
      </c>
      <c r="I29" s="23">
        <v>39522.019999999997</v>
      </c>
      <c r="J29" s="23">
        <v>35130.68</v>
      </c>
      <c r="K29" s="23">
        <v>30739.35</v>
      </c>
      <c r="L29" s="23">
        <v>52696.02</v>
      </c>
      <c r="M29" s="23">
        <v>26348.01</v>
      </c>
      <c r="N29" s="23">
        <v>26348.01</v>
      </c>
      <c r="O29" s="23">
        <v>43913.35</v>
      </c>
      <c r="P29" s="23">
        <v>30739.35</v>
      </c>
      <c r="Q29" s="23">
        <v>140522.73000000001</v>
      </c>
      <c r="R29" s="23">
        <v>87826.71</v>
      </c>
    </row>
    <row r="30" spans="1:18" s="36" customFormat="1" ht="68.25" customHeight="1" x14ac:dyDescent="0.25">
      <c r="A30" s="45"/>
      <c r="B30" s="38" t="s">
        <v>31</v>
      </c>
      <c r="C30" s="24">
        <f t="shared" ref="C30:C36" si="11">SUM(D30:R30)</f>
        <v>1479880.0000000002</v>
      </c>
      <c r="D30" s="23">
        <v>30739.35</v>
      </c>
      <c r="E30" s="23">
        <v>57087.360000000001</v>
      </c>
      <c r="F30" s="23">
        <v>30739.35</v>
      </c>
      <c r="G30" s="23">
        <v>30739.35</v>
      </c>
      <c r="H30" s="23">
        <v>816788.36</v>
      </c>
      <c r="I30" s="23">
        <v>39522.019999999997</v>
      </c>
      <c r="J30" s="23">
        <v>35130.68</v>
      </c>
      <c r="K30" s="23">
        <v>30739.35</v>
      </c>
      <c r="L30" s="23">
        <v>52696.02</v>
      </c>
      <c r="M30" s="23">
        <v>26348.01</v>
      </c>
      <c r="N30" s="23">
        <v>26348.01</v>
      </c>
      <c r="O30" s="23">
        <v>43913.35</v>
      </c>
      <c r="P30" s="23">
        <v>30739.35</v>
      </c>
      <c r="Q30" s="23">
        <v>140522.73000000001</v>
      </c>
      <c r="R30" s="23">
        <v>87826.71</v>
      </c>
    </row>
    <row r="31" spans="1:18" s="36" customFormat="1" ht="68.25" customHeight="1" x14ac:dyDescent="0.25">
      <c r="A31" s="46"/>
      <c r="B31" s="39" t="s">
        <v>33</v>
      </c>
      <c r="C31" s="34">
        <f t="shared" ref="C31:R31" si="12">C30/C29*100</f>
        <v>100</v>
      </c>
      <c r="D31" s="34">
        <f t="shared" si="12"/>
        <v>100</v>
      </c>
      <c r="E31" s="34">
        <f t="shared" si="12"/>
        <v>100</v>
      </c>
      <c r="F31" s="34">
        <f t="shared" si="12"/>
        <v>100</v>
      </c>
      <c r="G31" s="34">
        <f t="shared" si="12"/>
        <v>100</v>
      </c>
      <c r="H31" s="34">
        <f t="shared" si="12"/>
        <v>100</v>
      </c>
      <c r="I31" s="34">
        <f t="shared" si="12"/>
        <v>100</v>
      </c>
      <c r="J31" s="34">
        <f t="shared" si="12"/>
        <v>100</v>
      </c>
      <c r="K31" s="34">
        <f t="shared" si="12"/>
        <v>100</v>
      </c>
      <c r="L31" s="34">
        <f t="shared" si="12"/>
        <v>100</v>
      </c>
      <c r="M31" s="34">
        <f t="shared" si="12"/>
        <v>100</v>
      </c>
      <c r="N31" s="34">
        <f t="shared" si="12"/>
        <v>100</v>
      </c>
      <c r="O31" s="34">
        <f t="shared" si="12"/>
        <v>100</v>
      </c>
      <c r="P31" s="34">
        <f t="shared" si="12"/>
        <v>100</v>
      </c>
      <c r="Q31" s="34">
        <f t="shared" si="12"/>
        <v>100</v>
      </c>
      <c r="R31" s="34">
        <f t="shared" si="12"/>
        <v>100</v>
      </c>
    </row>
    <row r="32" spans="1:18" s="36" customFormat="1" ht="68.25" customHeight="1" x14ac:dyDescent="0.25">
      <c r="A32" s="45" t="s">
        <v>35</v>
      </c>
      <c r="B32" s="37" t="s">
        <v>30</v>
      </c>
      <c r="C32" s="24">
        <f t="shared" si="11"/>
        <v>391387.22</v>
      </c>
      <c r="D32" s="31">
        <v>0</v>
      </c>
      <c r="E32" s="31">
        <v>0</v>
      </c>
      <c r="F32" s="31">
        <v>0</v>
      </c>
      <c r="G32" s="31">
        <v>0</v>
      </c>
      <c r="H32" s="31">
        <v>0</v>
      </c>
      <c r="I32" s="31">
        <v>0</v>
      </c>
      <c r="J32" s="32">
        <v>391387.22</v>
      </c>
      <c r="K32" s="31">
        <v>0</v>
      </c>
      <c r="L32" s="31">
        <v>0</v>
      </c>
      <c r="M32" s="31">
        <v>0</v>
      </c>
      <c r="N32" s="31">
        <v>0</v>
      </c>
      <c r="O32" s="31">
        <v>0</v>
      </c>
      <c r="P32" s="31">
        <v>0</v>
      </c>
      <c r="Q32" s="31">
        <v>0</v>
      </c>
      <c r="R32" s="31">
        <v>0</v>
      </c>
    </row>
    <row r="33" spans="1:18" s="36" customFormat="1" ht="68.25" customHeight="1" x14ac:dyDescent="0.25">
      <c r="A33" s="45"/>
      <c r="B33" s="38" t="s">
        <v>31</v>
      </c>
      <c r="C33" s="24">
        <f t="shared" si="11"/>
        <v>391387.22</v>
      </c>
      <c r="D33" s="31">
        <v>0</v>
      </c>
      <c r="E33" s="31">
        <v>0</v>
      </c>
      <c r="F33" s="31">
        <v>0</v>
      </c>
      <c r="G33" s="31">
        <v>0</v>
      </c>
      <c r="H33" s="31">
        <v>0</v>
      </c>
      <c r="I33" s="31">
        <v>0</v>
      </c>
      <c r="J33" s="32">
        <v>391387.22</v>
      </c>
      <c r="K33" s="31">
        <v>0</v>
      </c>
      <c r="L33" s="31">
        <v>0</v>
      </c>
      <c r="M33" s="31">
        <v>0</v>
      </c>
      <c r="N33" s="31">
        <v>0</v>
      </c>
      <c r="O33" s="31">
        <v>0</v>
      </c>
      <c r="P33" s="31">
        <v>0</v>
      </c>
      <c r="Q33" s="31">
        <v>0</v>
      </c>
      <c r="R33" s="31">
        <v>0</v>
      </c>
    </row>
    <row r="34" spans="1:18" s="36" customFormat="1" ht="68.25" customHeight="1" x14ac:dyDescent="0.25">
      <c r="A34" s="45"/>
      <c r="B34" s="37" t="s">
        <v>33</v>
      </c>
      <c r="C34" s="32">
        <f t="shared" ref="C34:C37" si="13">C33/C32*100</f>
        <v>100</v>
      </c>
      <c r="D34" s="25" t="s">
        <v>32</v>
      </c>
      <c r="E34" s="25" t="s">
        <v>32</v>
      </c>
      <c r="F34" s="25" t="s">
        <v>32</v>
      </c>
      <c r="G34" s="25" t="s">
        <v>32</v>
      </c>
      <c r="H34" s="25" t="s">
        <v>32</v>
      </c>
      <c r="I34" s="25" t="s">
        <v>32</v>
      </c>
      <c r="J34" s="32">
        <f t="shared" ref="J34" si="14">J33/J32*100</f>
        <v>100</v>
      </c>
      <c r="K34" s="25" t="s">
        <v>32</v>
      </c>
      <c r="L34" s="25" t="s">
        <v>32</v>
      </c>
      <c r="M34" s="25" t="s">
        <v>32</v>
      </c>
      <c r="N34" s="25" t="s">
        <v>32</v>
      </c>
      <c r="O34" s="25" t="s">
        <v>32</v>
      </c>
      <c r="P34" s="25" t="s">
        <v>32</v>
      </c>
      <c r="Q34" s="25" t="s">
        <v>32</v>
      </c>
      <c r="R34" s="25" t="s">
        <v>32</v>
      </c>
    </row>
    <row r="35" spans="1:18" s="36" customFormat="1" ht="68.25" customHeight="1" x14ac:dyDescent="0.25">
      <c r="A35" s="47" t="s">
        <v>34</v>
      </c>
      <c r="B35" s="40" t="s">
        <v>30</v>
      </c>
      <c r="C35" s="24">
        <f t="shared" si="11"/>
        <v>572534872.05999994</v>
      </c>
      <c r="D35" s="32">
        <f>D8+D11+D14+D17+D20+D23+D26+D29+D32</f>
        <v>1129857.3500000001</v>
      </c>
      <c r="E35" s="32">
        <f t="shared" ref="E35:R36" si="15">E8+E11+E14+E17+E20+E23+E26+E29+E32</f>
        <v>57087.360000000001</v>
      </c>
      <c r="F35" s="32">
        <f t="shared" si="15"/>
        <v>87823.35</v>
      </c>
      <c r="G35" s="32">
        <f t="shared" si="15"/>
        <v>30739.35</v>
      </c>
      <c r="H35" s="32">
        <f t="shared" si="15"/>
        <v>372998977.29999995</v>
      </c>
      <c r="I35" s="32">
        <f t="shared" si="15"/>
        <v>96606.01999999999</v>
      </c>
      <c r="J35" s="32">
        <f t="shared" si="15"/>
        <v>523170.89999999997</v>
      </c>
      <c r="K35" s="32">
        <f t="shared" si="15"/>
        <v>30739.35</v>
      </c>
      <c r="L35" s="32">
        <f t="shared" si="15"/>
        <v>52696.02</v>
      </c>
      <c r="M35" s="32">
        <f t="shared" si="15"/>
        <v>166685.01</v>
      </c>
      <c r="N35" s="32">
        <f t="shared" si="15"/>
        <v>133407.01</v>
      </c>
      <c r="O35" s="32">
        <f t="shared" si="15"/>
        <v>100997.35</v>
      </c>
      <c r="P35" s="32">
        <f t="shared" si="15"/>
        <v>427292.35</v>
      </c>
      <c r="Q35" s="32">
        <f t="shared" si="15"/>
        <v>122331364.78</v>
      </c>
      <c r="R35" s="32">
        <f t="shared" si="15"/>
        <v>74367428.559999987</v>
      </c>
    </row>
    <row r="36" spans="1:18" s="36" customFormat="1" ht="68.25" customHeight="1" x14ac:dyDescent="0.25">
      <c r="A36" s="47"/>
      <c r="B36" s="38" t="s">
        <v>31</v>
      </c>
      <c r="C36" s="24">
        <f t="shared" si="11"/>
        <v>515304107.12</v>
      </c>
      <c r="D36" s="32">
        <f>D9+D12+D15+D18+D21+D24+D27+D30+D33</f>
        <v>1129857.3500000001</v>
      </c>
      <c r="E36" s="32">
        <f t="shared" si="15"/>
        <v>57087.360000000001</v>
      </c>
      <c r="F36" s="32">
        <f t="shared" si="15"/>
        <v>87823.35</v>
      </c>
      <c r="G36" s="32">
        <f t="shared" si="15"/>
        <v>30739.35</v>
      </c>
      <c r="H36" s="32">
        <f t="shared" si="15"/>
        <v>322832549.92000002</v>
      </c>
      <c r="I36" s="32">
        <f t="shared" si="15"/>
        <v>96606.01999999999</v>
      </c>
      <c r="J36" s="32">
        <f t="shared" si="15"/>
        <v>523170.89999999997</v>
      </c>
      <c r="K36" s="32">
        <f t="shared" si="15"/>
        <v>30739.35</v>
      </c>
      <c r="L36" s="32">
        <f t="shared" si="15"/>
        <v>52696.02</v>
      </c>
      <c r="M36" s="32">
        <f t="shared" si="15"/>
        <v>166685.01</v>
      </c>
      <c r="N36" s="32">
        <f t="shared" si="15"/>
        <v>133407.01</v>
      </c>
      <c r="O36" s="32">
        <f t="shared" si="15"/>
        <v>100997.35</v>
      </c>
      <c r="P36" s="32">
        <f t="shared" si="15"/>
        <v>427292.35</v>
      </c>
      <c r="Q36" s="32">
        <f t="shared" si="15"/>
        <v>117242745.61</v>
      </c>
      <c r="R36" s="32">
        <f t="shared" si="15"/>
        <v>72391710.169999987</v>
      </c>
    </row>
    <row r="37" spans="1:18" s="36" customFormat="1" ht="68.25" customHeight="1" x14ac:dyDescent="0.25">
      <c r="A37" s="47"/>
      <c r="B37" s="37" t="s">
        <v>33</v>
      </c>
      <c r="C37" s="32">
        <f t="shared" si="13"/>
        <v>90.003968713017997</v>
      </c>
      <c r="D37" s="32">
        <f t="shared" ref="D37" si="16">D36/D35*100</f>
        <v>100</v>
      </c>
      <c r="E37" s="32">
        <f t="shared" ref="E37" si="17">E36/E35*100</f>
        <v>100</v>
      </c>
      <c r="F37" s="32">
        <f t="shared" ref="F37" si="18">F36/F35*100</f>
        <v>100</v>
      </c>
      <c r="G37" s="32">
        <f t="shared" ref="G37" si="19">G36/G35*100</f>
        <v>100</v>
      </c>
      <c r="H37" s="32">
        <f t="shared" ref="H37" si="20">H36/H35*100</f>
        <v>86.55051878610071</v>
      </c>
      <c r="I37" s="32">
        <f t="shared" ref="I37" si="21">I36/I35*100</f>
        <v>100</v>
      </c>
      <c r="J37" s="32">
        <f t="shared" ref="J37" si="22">J36/J35*100</f>
        <v>100</v>
      </c>
      <c r="K37" s="32">
        <f t="shared" ref="K37" si="23">K36/K35*100</f>
        <v>100</v>
      </c>
      <c r="L37" s="32">
        <f t="shared" ref="L37" si="24">L36/L35*100</f>
        <v>100</v>
      </c>
      <c r="M37" s="32">
        <f t="shared" ref="M37" si="25">M36/M35*100</f>
        <v>100</v>
      </c>
      <c r="N37" s="32">
        <f t="shared" ref="N37" si="26">N36/N35*100</f>
        <v>100</v>
      </c>
      <c r="O37" s="32">
        <f t="shared" ref="O37" si="27">O36/O35*100</f>
        <v>100</v>
      </c>
      <c r="P37" s="32">
        <f t="shared" ref="P37" si="28">P36/P35*100</f>
        <v>100</v>
      </c>
      <c r="Q37" s="32">
        <f t="shared" ref="Q37" si="29">Q36/Q35*100</f>
        <v>95.840298864358004</v>
      </c>
      <c r="R37" s="32">
        <f t="shared" ref="R37" si="30">R36/R35*100</f>
        <v>97.343301458371684</v>
      </c>
    </row>
    <row r="38" spans="1:18" ht="11.25" customHeight="1" x14ac:dyDescent="0.25">
      <c r="A38" s="15"/>
      <c r="B38" s="16"/>
      <c r="C38" s="17"/>
      <c r="D38" s="18"/>
      <c r="E38" s="18"/>
      <c r="F38" s="18"/>
      <c r="G38" s="18"/>
      <c r="H38" s="18"/>
      <c r="I38" s="18"/>
      <c r="J38" s="18"/>
      <c r="K38" s="18"/>
      <c r="L38" s="18"/>
      <c r="M38" s="18"/>
      <c r="N38" s="18"/>
      <c r="O38" s="18"/>
      <c r="P38" s="18"/>
      <c r="Q38" s="18"/>
      <c r="R38" s="18"/>
    </row>
    <row r="39" spans="1:18" ht="15.75" x14ac:dyDescent="0.25">
      <c r="A39" s="27" t="s">
        <v>23</v>
      </c>
      <c r="C39" s="20"/>
    </row>
    <row r="40" spans="1:18" x14ac:dyDescent="0.25">
      <c r="C40" s="21"/>
    </row>
  </sheetData>
  <mergeCells count="21">
    <mergeCell ref="N1:R2"/>
    <mergeCell ref="S5:W5"/>
    <mergeCell ref="A6:A7"/>
    <mergeCell ref="C6:C7"/>
    <mergeCell ref="D6:R6"/>
    <mergeCell ref="S6:W6"/>
    <mergeCell ref="A4:R4"/>
    <mergeCell ref="D5:I5"/>
    <mergeCell ref="J5:L5"/>
    <mergeCell ref="M5:O5"/>
    <mergeCell ref="B6:B7"/>
    <mergeCell ref="A8:A10"/>
    <mergeCell ref="A11:A13"/>
    <mergeCell ref="A14:A16"/>
    <mergeCell ref="A17:A19"/>
    <mergeCell ref="A20:A22"/>
    <mergeCell ref="A23:A25"/>
    <mergeCell ref="A26:A28"/>
    <mergeCell ref="A29:A31"/>
    <mergeCell ref="A32:A34"/>
    <mergeCell ref="A35:A37"/>
  </mergeCells>
  <pageMargins left="0.19685039370078741" right="0" top="0.39370078740157483" bottom="0" header="0" footer="0"/>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2024</vt:lpstr>
      <vt:lpstr>'2024'!Заголовки_для_печати</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2025-06-05T06:39:13Z</dcterms:modified>
</cp:coreProperties>
</file>