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1" sheetId="4" r:id="rId1"/>
  </sheets>
  <definedNames>
    <definedName name="_xlnm.Print_Titles" localSheetId="0">'1'!$11:$11</definedName>
    <definedName name="_xlnm.Print_Area" localSheetId="0">'1'!$A$1:$D$161</definedName>
  </definedNames>
  <calcPr calcId="145621"/>
</workbook>
</file>

<file path=xl/calcChain.xml><?xml version="1.0" encoding="utf-8"?>
<calcChain xmlns="http://schemas.openxmlformats.org/spreadsheetml/2006/main">
  <c r="D29" i="4" l="1"/>
  <c r="C29" i="4"/>
  <c r="C157" i="4" l="1"/>
  <c r="D139" i="4"/>
  <c r="C139" i="4"/>
  <c r="C132" i="4"/>
  <c r="D132" i="4"/>
  <c r="D157" i="4" l="1"/>
  <c r="D155" i="4" l="1"/>
  <c r="C155" i="4"/>
  <c r="C46" i="4" l="1"/>
  <c r="C44" i="4"/>
  <c r="D44" i="4" l="1"/>
  <c r="D130" i="4" l="1"/>
  <c r="D129" i="4" s="1"/>
  <c r="D128" i="4" s="1"/>
  <c r="D126" i="4"/>
  <c r="D123" i="4"/>
  <c r="D118" i="4"/>
  <c r="D116" i="4"/>
  <c r="D114" i="4"/>
  <c r="D111" i="4"/>
  <c r="D106" i="4"/>
  <c r="D104" i="4"/>
  <c r="D102" i="4"/>
  <c r="D98" i="4"/>
  <c r="D96" i="4"/>
  <c r="D94" i="4"/>
  <c r="D92" i="4"/>
  <c r="D90" i="4"/>
  <c r="D88" i="4"/>
  <c r="D85" i="4"/>
  <c r="D83" i="4"/>
  <c r="D80" i="4"/>
  <c r="D75" i="4"/>
  <c r="D72" i="4"/>
  <c r="D66" i="4"/>
  <c r="D62" i="4"/>
  <c r="D58" i="4"/>
  <c r="D51" i="4"/>
  <c r="D46" i="4"/>
  <c r="D41" i="4"/>
  <c r="D36" i="4"/>
  <c r="D34" i="4"/>
  <c r="D32" i="4"/>
  <c r="D23" i="4"/>
  <c r="D15" i="4"/>
  <c r="C130" i="4"/>
  <c r="C129" i="4" s="1"/>
  <c r="C128" i="4" s="1"/>
  <c r="C126" i="4"/>
  <c r="C123" i="4"/>
  <c r="C118" i="4"/>
  <c r="C116" i="4"/>
  <c r="C114" i="4"/>
  <c r="C111" i="4"/>
  <c r="C106" i="4"/>
  <c r="C104" i="4"/>
  <c r="C102" i="4"/>
  <c r="C98" i="4"/>
  <c r="C96" i="4"/>
  <c r="C94" i="4"/>
  <c r="C92" i="4"/>
  <c r="C90" i="4"/>
  <c r="C88" i="4"/>
  <c r="C85" i="4"/>
  <c r="C83" i="4"/>
  <c r="C80" i="4"/>
  <c r="C75" i="4"/>
  <c r="C72" i="4"/>
  <c r="C66" i="4"/>
  <c r="C62" i="4"/>
  <c r="C58" i="4"/>
  <c r="C51" i="4"/>
  <c r="C41" i="4"/>
  <c r="C36" i="4"/>
  <c r="C34" i="4"/>
  <c r="C32" i="4"/>
  <c r="C28" i="4" s="1"/>
  <c r="C23" i="4"/>
  <c r="C15" i="4"/>
  <c r="D28" i="4" l="1"/>
  <c r="C71" i="4"/>
  <c r="D40" i="4"/>
  <c r="D39" i="4" s="1"/>
  <c r="C57" i="4"/>
  <c r="D71" i="4"/>
  <c r="D79" i="4"/>
  <c r="C113" i="4"/>
  <c r="D14" i="4"/>
  <c r="C14" i="4"/>
  <c r="C40" i="4"/>
  <c r="C39" i="4" s="1"/>
  <c r="D57" i="4"/>
  <c r="D113" i="4"/>
  <c r="C79" i="4"/>
  <c r="C78" i="4" l="1"/>
  <c r="D78" i="4"/>
  <c r="D13" i="4" s="1"/>
  <c r="C12" i="4" l="1"/>
  <c r="C13" i="4"/>
  <c r="D12" i="4"/>
</calcChain>
</file>

<file path=xl/sharedStrings.xml><?xml version="1.0" encoding="utf-8"?>
<sst xmlns="http://schemas.openxmlformats.org/spreadsheetml/2006/main" count="307" uniqueCount="277">
  <si>
    <t>Наименование показателя</t>
  </si>
  <si>
    <t>ВСЕГО ДОХОДОВ</t>
  </si>
  <si>
    <t>НАЛОГОВЫЕ И НЕНАЛОГОВЫЕ ДОХОДЫ</t>
  </si>
  <si>
    <t>НАЛОГИ НА ПРИБЫЛЬ, ДОХОДЫ</t>
  </si>
  <si>
    <t>Налог на доходы физических лиц</t>
  </si>
  <si>
    <t>НАЛОГИ НА ТОВАРЫ (РАБОТЫ, УСЛУГИ), РЕАЛИЗУЕМЫЕ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</si>
  <si>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</si>
  <si>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</si>
  <si>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</si>
  <si>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НАЛОГИ НА СОВОКУПНЫЙ ДОХОД</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</si>
  <si>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</si>
  <si>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</si>
  <si>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Единый сельскохозяйственный налог</t>
  </si>
  <si>
    <t>Налог, взимаемый в связи с применением патентной системы налогообложения</t>
  </si>
  <si>
    <t>Налог, взимаемый в связи с применением патентной системы налогообложения, зачисляемый в бюджеты муниципальных районов</t>
  </si>
  <si>
    <t xml:space="preserve">ГОСУДАРСТВЕННАЯ ПОШЛИНА </t>
  </si>
  <si>
    <t>ДОХОДЫ ОТ ИСПОЛЬЗОВАНИЯ ИМУЩЕСТВА, НАХОДЯЩЕГОСЯ В ГОСУДАРСТВЕННОЙ И МУНИЦИПАЛЬНОЙ СОБСТВЕННОСТИ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</si>
  <si>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</si>
  <si>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</si>
  <si>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</si>
  <si>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</si>
  <si>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</si>
  <si>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ПЛАТЕЖИ ПРИ ПОЛЬЗОВАНИИ ПРИРОДНЫМИ РЕСУРСАМИ</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</si>
  <si>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</si>
  <si>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</si>
  <si>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t>
  </si>
  <si>
    <t>Плата за размещение твердых коммунальных отходов</t>
  </si>
  <si>
    <t>Плата за выбросы загрязняющих веществ, образующихся при сжигании на факельных установках и (или) рассеивании попутного нефтяного газа</t>
  </si>
  <si>
    <t>ДОХОДЫ ОТ ОКАЗАНИЯ ПЛАТНЫХ УСЛУГ И КОМПЕНСАЦИИ ЗАТРАТ ГОСУДАРСТВА</t>
  </si>
  <si>
    <t>Прочие доходы от оказания платных услуг (работ)</t>
  </si>
  <si>
    <t>Прочие доходы от оказания платных услуг (работ) получателями средств бюджетов муниципальных районов</t>
  </si>
  <si>
    <t>Доходы, поступающие в порядке возмещения расходов, понесенных в связи с эксплуатацией имущества</t>
  </si>
  <si>
    <t>Доходы, поступающие в порядке возмещения расходов, понесенных в связи с эксплуатацией имущества муниципальных районов</t>
  </si>
  <si>
    <t>Прочие доходы от компенсации затрат государства</t>
  </si>
  <si>
    <t>Прочие доходы от компенсации затрат бюджетов муниципальных районов</t>
  </si>
  <si>
    <t>ДОХОДЫ ОТ ПРОДАЖИ МАТЕРИАЛЬНЫХ И НЕМАТЕРИАЛЬНЫХ АКТИВОВ</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</si>
  <si>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</si>
  <si>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</si>
  <si>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</si>
  <si>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</si>
  <si>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</si>
  <si>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</si>
  <si>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ШТРАФЫ, САНКЦИИ, ВОЗМЕЩЕНИЕ УЩЕРБА</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</si>
  <si>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</si>
  <si>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</si>
  <si>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</si>
  <si>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</si>
  <si>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</si>
  <si>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</si>
  <si>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</si>
  <si>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</si>
  <si>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</si>
  <si>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</si>
  <si>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</si>
  <si>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</si>
  <si>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</si>
  <si>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</si>
  <si>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</si>
  <si>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</si>
  <si>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</si>
  <si>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</si>
  <si>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</si>
  <si>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</si>
  <si>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</si>
  <si>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Денежные средства, изымаемые в собственность муниципального района в соответствии с решениями судов (за исключением обвинительных приговоров судов)</t>
  </si>
  <si>
    <t>Платежи в целях возмещения причиненного ущерба (убытков)</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</si>
  <si>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</si>
  <si>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</si>
  <si>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Денежные взыскания, налагаемые в возмещение ущерба, причиненного в результате незаконного или нецелевого использования бюджетных средств</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</si>
  <si>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</si>
  <si>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</si>
  <si>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</si>
  <si>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Платежи, уплачиваемые в целях возмещения вреда</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</si>
  <si>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</si>
  <si>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 xml:space="preserve">ПРОЧИЕ НЕНАЛОГОВЫЕ ДОХОДЫ </t>
  </si>
  <si>
    <t>Прочие неналоговые доходы бюджетов муниципальных районов</t>
  </si>
  <si>
    <t xml:space="preserve">БЕЗВОЗМЕЗДНЫЕ ПОСТУПЛЕНИЯ </t>
  </si>
  <si>
    <t>БЕЗВОЗМЕЗДНЫЕ ПОСТУПЛЕНИЯ ОТ ДРУГИХ БЮДЖЕТОВ БЮДЖЕТНОЙ СИСТЕМЫ РОССИЙСКОЙ ФЕДЕРАЦИИ</t>
  </si>
  <si>
    <t>Дотации бюджетам субъектов Российской Федерации и муниципальных образований</t>
  </si>
  <si>
    <t>Коды бюджетной классификации</t>
  </si>
  <si>
    <t>000 1 00 00000 00 0000 000</t>
  </si>
  <si>
    <t>000 1 01 00000 00 0000 000</t>
  </si>
  <si>
    <t>000 1 01 02000 01 0000 110</t>
  </si>
  <si>
    <t>182 1 01 02010 01 0000 110</t>
  </si>
  <si>
    <t>182 1 01 02020 01 0000 110</t>
  </si>
  <si>
    <t>182 1 01 02030 01 0000 110</t>
  </si>
  <si>
    <t>182 1 01 02040 01 0000 110</t>
  </si>
  <si>
    <t>182 1 01 02080 01 0000 110</t>
  </si>
  <si>
    <t>182 1 01 02130 01 0000 110</t>
  </si>
  <si>
    <t>182 1 01 02140 01 0000 110</t>
  </si>
  <si>
    <t>000 1 03 00000 00 0000 000</t>
  </si>
  <si>
    <t>182 1 03 02231 01 0000 110</t>
  </si>
  <si>
    <t>182 1 03 02241 01 0000 110</t>
  </si>
  <si>
    <t>182 1 03 02251 01 0000 110</t>
  </si>
  <si>
    <t>182 1 03 02261 01 0000 110</t>
  </si>
  <si>
    <t>000 1 05 00000 00 0000 000</t>
  </si>
  <si>
    <t>182 1 05 01000 00 0000 110</t>
  </si>
  <si>
    <t>182 1 05 01011 01 0000 110</t>
  </si>
  <si>
    <t>182 1 05 01021 01 0000 110</t>
  </si>
  <si>
    <t xml:space="preserve"> 182 1 05 03000 01 0000 110 </t>
  </si>
  <si>
    <t xml:space="preserve"> 182 1 05 03010 01 0000 110 </t>
  </si>
  <si>
    <t>182 1 05 04000 02 0000 110</t>
  </si>
  <si>
    <t xml:space="preserve"> 182 1 05 04020 02 0000 110 </t>
  </si>
  <si>
    <t>000 1 08 00000 00 0000 000</t>
  </si>
  <si>
    <t>182 1 08 03010 01 0000 110</t>
  </si>
  <si>
    <t>200 1 08 07150 01 0000 110</t>
  </si>
  <si>
    <t>000 1 11 00000 00 0000 000</t>
  </si>
  <si>
    <t>000 1 11 05000 00 0000 120</t>
  </si>
  <si>
    <t>000 1 11 05010 00 0000 120</t>
  </si>
  <si>
    <t>400 1 11 05013 13 0000 120</t>
  </si>
  <si>
    <t>900 1 11 05013 05 0000 120</t>
  </si>
  <si>
    <t>000 1 11 05020 00 0000 120</t>
  </si>
  <si>
    <t>900 1 11 05025 05 0000 120</t>
  </si>
  <si>
    <t>000 1 11 05030 00 0000 120</t>
  </si>
  <si>
    <t>200 1 11 05035 05 0000 120</t>
  </si>
  <si>
    <t>700 1 11 05035 05 0000 120</t>
  </si>
  <si>
    <t>800 1 11 05035 05 0000 120</t>
  </si>
  <si>
    <t>900 1 11 05035 05 0000 120</t>
  </si>
  <si>
    <t>000 1 12 00000 00 0000 000</t>
  </si>
  <si>
    <t>048 1 12 01010 01 0000 120</t>
  </si>
  <si>
    <t>048 1 12 01030 01 0000 120</t>
  </si>
  <si>
    <t xml:space="preserve"> 048 1 12 01041 01 0000 120</t>
  </si>
  <si>
    <t>048 1 12 01042 01 0000 120</t>
  </si>
  <si>
    <t>048 1 12 01070 01 0000 120</t>
  </si>
  <si>
    <t>000 1 13 00000 00 0000 000</t>
  </si>
  <si>
    <t>000 1 13 01990 00 0000 130</t>
  </si>
  <si>
    <t>700 1 13 01995 05 0000 130</t>
  </si>
  <si>
    <t>700 1 13 01995 05 1000 130</t>
  </si>
  <si>
    <t>800 1 13 01995 05 0000 130</t>
  </si>
  <si>
    <t>000 1 13 02060 00 0000 130</t>
  </si>
  <si>
    <t>200 1 13 02065 05 0000 130</t>
  </si>
  <si>
    <t>700 1 13 02065 05 0000 130</t>
  </si>
  <si>
    <t>800 1 13 02065 05 0000 130</t>
  </si>
  <si>
    <t>000 1 13 02990 00 0000 130</t>
  </si>
  <si>
    <t>200 1 13 02995 05 0000 130</t>
  </si>
  <si>
    <t>300 1 13 02995 05 0000 130</t>
  </si>
  <si>
    <t>700 1 13 02995 05 0000 130</t>
  </si>
  <si>
    <t>800 1 13 02995 05 0000 130</t>
  </si>
  <si>
    <t>000 1 14 00000 00 0000 000</t>
  </si>
  <si>
    <t>000 1 14 02050 05 0000 410</t>
  </si>
  <si>
    <t>900 1 14 02053 05 0000 410</t>
  </si>
  <si>
    <t>900 1 14 02053 05 0000 440</t>
  </si>
  <si>
    <t>000 1 14 06010 00 0000 430</t>
  </si>
  <si>
    <t>400 1 14 06013 13 0000 430</t>
  </si>
  <si>
    <t>900 1 14 06013 05 0000 430</t>
  </si>
  <si>
    <t>000 1 16 00000 00 0000 000</t>
  </si>
  <si>
    <t>000 1 16 01000 01 0000 140</t>
  </si>
  <si>
    <t>000 1 16 01050 01 0000 140</t>
  </si>
  <si>
    <t>012 1 16 01053 01 0000 140</t>
  </si>
  <si>
    <t>876 1 16 01053 01 0000 140</t>
  </si>
  <si>
    <t>000 1 16 01060 01 0000 140</t>
  </si>
  <si>
    <t>012 1 16 01063 01 0000 140</t>
  </si>
  <si>
    <t>000 1 16 01070 01 0000 140</t>
  </si>
  <si>
    <t>012 1 16 01073 01 0000 140</t>
  </si>
  <si>
    <t>876 1 16 01073 01 0000 140</t>
  </si>
  <si>
    <t>000 1 16 01080 01 0000 140</t>
  </si>
  <si>
    <t>012 1 16 01083 01 0000 140</t>
  </si>
  <si>
    <t>000 1 16 01090 01 0000 140</t>
  </si>
  <si>
    <t>012 1 16 01093 01 0000 140</t>
  </si>
  <si>
    <t>000 1 16 01110 01 0000 140</t>
  </si>
  <si>
    <t>012 1 16 01113 01 0000 140</t>
  </si>
  <si>
    <t>000 1 16 01130 01 0000 140</t>
  </si>
  <si>
    <t>012 1 16 01133 01 0000 140</t>
  </si>
  <si>
    <t>000 1 16 01140 01 0000 140</t>
  </si>
  <si>
    <t>012 1 16 01143 01 0000 140</t>
  </si>
  <si>
    <t>000 1 16 01150 01 0000 140</t>
  </si>
  <si>
    <t>012 1 16 01153 01 0000 140</t>
  </si>
  <si>
    <t>300 1 16 01154 01 0000 140</t>
  </si>
  <si>
    <t>500 1 16 01154 01 0000 140</t>
  </si>
  <si>
    <t>000 1 16 01170 01 0000 140</t>
  </si>
  <si>
    <t xml:space="preserve">012 1 16 01173 01 0000 140   </t>
  </si>
  <si>
    <t>000 1 16 01190 01 0000 140</t>
  </si>
  <si>
    <t>012 1 16 01193 01 0000 140</t>
  </si>
  <si>
    <t>012 1 16 01203 01 0000 140</t>
  </si>
  <si>
    <t>018 1 16 01203 01 0000 140</t>
  </si>
  <si>
    <t>876 1 16 01203 01 0000 140</t>
  </si>
  <si>
    <t>881 1 16 01203 01 0000 140</t>
  </si>
  <si>
    <t>000 1 16 09000 05 0000 140</t>
  </si>
  <si>
    <t>900 1 16 09040 05 0000 140</t>
  </si>
  <si>
    <t>000 1 16 10000 00 0000 140</t>
  </si>
  <si>
    <t>000 1 16 10030 05 0000 140</t>
  </si>
  <si>
    <t>200 1 16 10032 05 0000 140</t>
  </si>
  <si>
    <t>000 1 16 10100 00 0000 140</t>
  </si>
  <si>
    <t>200 1 16 10100 05 0000 140</t>
  </si>
  <si>
    <t>000 1 16 10120 00 0000 140</t>
  </si>
  <si>
    <t>018 1 16 10123 01 0000 140</t>
  </si>
  <si>
    <t>048 1 16 10123 01 0000 140</t>
  </si>
  <si>
    <t>188 1 16 10123 01 0000 140</t>
  </si>
  <si>
    <t>200 1 16 10123 01 0000 140</t>
  </si>
  <si>
    <t>000 1 16 11000 01 0000 140</t>
  </si>
  <si>
    <t>018 1 16 11050 01 0000 140</t>
  </si>
  <si>
    <t>048 1 16 11050 01 0000 140</t>
  </si>
  <si>
    <t>000 1 17 00000 00 0000 000</t>
  </si>
  <si>
    <t>200 1 17 05050 05 0000 180</t>
  </si>
  <si>
    <t>000 2 00 00000 00 0000 000</t>
  </si>
  <si>
    <t>000 2 02 00000 00 0000 000</t>
  </si>
  <si>
    <t>000 2 02 10000 00 0000 150</t>
  </si>
  <si>
    <t>300 2 02 15001 05 0000 150</t>
  </si>
  <si>
    <t>Доходы бюджета</t>
  </si>
  <si>
    <t xml:space="preserve">муниципального образования "Ахтубинский муниципальный район Астраханской области" </t>
  </si>
  <si>
    <t>на плановый период 2026-2027 годов</t>
  </si>
  <si>
    <t>к решению Совета</t>
  </si>
  <si>
    <t xml:space="preserve">муниципального образования </t>
  </si>
  <si>
    <t xml:space="preserve">"Ахтубинский муниципальный район </t>
  </si>
  <si>
    <t>Астраханской области"</t>
  </si>
  <si>
    <t>Приложение № 1.1</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</si>
  <si>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</si>
  <si>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</si>
  <si>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</si>
  <si>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</si>
  <si>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</si>
  <si>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Субсидии бюджетам бюджетной системы Российской Федерации (межбюджетные субсидии)</t>
  </si>
  <si>
    <t>000 2 02 20000 00 0000 150</t>
  </si>
  <si>
    <t>Субсидия из бюджета Астраханской области муниципальным образованиям Астраханской области на повышение технического уровня транспортно-эксплуатационного состояния автомобильных дорог местного значения в рамках реализации регионального проекта «Развитие транспортной инфраструктуры Астраханской области, повышение технического уровня транспортно-эксплуатационного состояния автомобильных дорог общего пользования» государственной программы «Развитие дорожного хозяйства Астраханской области»</t>
  </si>
  <si>
    <t>Субсидия из бюджета Астраханской области бюджетам муниципальных образований Астраханской области на проведение комплексных кадастровых работ в 2025 году</t>
  </si>
  <si>
    <t>Субсидия из бюджета Астраханской области муниципальным образованиям Астраханской области на софинансирование мероприятий по организации бесплатного горячего питания обучающихся, получающих начальное общее образование в муниципальных образовательных организациях, расположенных на территории Астраханской области, в рамках регионального проекта «Совершенствование системы образования в Астраханской области» государственной программы «Развитие образования Астраханской области»</t>
  </si>
  <si>
    <t>Субсидия из бюджета Астраханской области бюджетам муниципальных образований Астраханской области на софинансирование расходов, возникающих при реализации мероприятий по модернизации школьной системы образования Астраханской области, в рамках регионального проекта «Совершенствование системы образования в Астраханской области» государственной программы «Развитие образования Астраханской области»</t>
  </si>
  <si>
    <t>Субсидия из бюджета Астраханской области муниципальным образованиям Астраханской области на софинансирование расходов на оплату труда работников муниципальных централизованных бухгалтерий, обслуживающих муниципальные образовательные организации, в рамках регионального проекта «Совершенствование системы образования в Астраханской области» государственной программы «Развитие образования Астраханской области»</t>
  </si>
  <si>
    <t>Субсидия из бюджета Астраханской области муниципальным образованиям Астраханской области в целях реализации мероприятия (результата) «Обеспечены жильем молодые семьи» регионального проекта «Обеспечение жилыми помещениями отдельных категорий граждан» государственной программы «Развитие жилищного строительства в Астраханской области»</t>
  </si>
  <si>
    <t xml:space="preserve">Субвенции бюджетам субъектов Российской Федерации и муниципальных образований </t>
  </si>
  <si>
    <t>000 2 02 30000 00 0000 150</t>
  </si>
  <si>
    <t>Субвенция на выполнение государственных полномочий по составлению списков кандидатов в присяжные заседатели</t>
  </si>
  <si>
    <t>Субвенция на осуществление отдельных государственных полномочий по созданию и организации деятельности административных комиссий</t>
  </si>
  <si>
    <t>Субвенция, предоставляемая местным бюджетам для осуществления органами местного самоуправления отдельных государственных полномочий по предоставлению субсидий на поддержку приоритетных направлений агропромышленного комплекса и развитие малых форм хозяйствования, за исключением средств на осуществление органами местного самоуправления управленческих функций при осуществлении данных полномочий</t>
  </si>
  <si>
    <t>Субвенция, предоставляемая местным бюджетам для осуществления органами местного самоуправления управленческих функций при осуществлении отдельных государственных полномочий, а также для осуществления органами местного самоуправления организационных функций, необходимых для обеспечения оказания государственной поддержки в сфере развития сельского хозяйства</t>
  </si>
  <si>
    <t>Субвенция бюджетам муниципальных образований Астраханской области из бюджета Астраханской области для осуществления отдельного государственного полномочия Астраханской области по организации мероприятий при осуществлении деятельности по обращению с животными без владельцев</t>
  </si>
  <si>
    <t>Субвенция, предоставляемая местным бюджетам для осуществления органами местного самоуправления отдельных государственных полномочий по предоставлению субсидий на стимулирование увеличения производства картофеля и овощей, за исключением средств на осуществление органами местного самоуправления управленческих функций при осуществлении данных полномочий</t>
  </si>
  <si>
    <t>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t>
  </si>
  <si>
    <t>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</si>
  <si>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Субвенция на 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бюджетам муниципальных районов (муниципальных округов, городских округов) Астраханской области из бюджета Астраханской области</t>
  </si>
  <si>
    <t>Субвенция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t>
  </si>
  <si>
    <t>Субвенция на оснащение средствами обучения и воспитания муниципальных общеобразовательных организаций, реализующих образовательные программы начального общего, основного общего и среднего общего образования, бюджетам муниципальных районов (городских округов) Астраханской области из бюджета Астраханской области</t>
  </si>
  <si>
    <t>Субвенция из бюджета Астраханской области муниципальным образованиям Астраханской области на осуществление отдельного государственного полномочия Астраханской области по созданию комиссий по делам несовершеннолетних и защите их прав</t>
  </si>
  <si>
    <t>Субвенция на осуществление отдельных государственных полномочий по выплате родителям (законным представителям)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находящиеся на территории Астраханской области</t>
  </si>
  <si>
    <t>Субвенция на осуществление отдельного государственного полномочия Астраханской области по расчету и предоставлению дотаций на выравнивание бюджетной обеспеченности поселений бюджетам городских и сельских поселений Астраханской области за счет средств бюджета Астраханской области</t>
  </si>
  <si>
    <t>Иные межбюджетные трансферты</t>
  </si>
  <si>
    <t>000 2 02 40000 00 0000 150</t>
  </si>
  <si>
    <t>Иные межбюджетные трансферты из бюджета Астраханской области муниципальным образованиям Астраханской области на реализацию мероприятий по поставке жидкого топлива (мазута) на очередной отопительный сезон</t>
  </si>
  <si>
    <t>Прочие безвозмездные поступления в бюджеты муниципальных районов</t>
  </si>
  <si>
    <t>000 2 07 05000 05 0000 150</t>
  </si>
  <si>
    <t>700 2 07 05030 05 0000 150</t>
  </si>
  <si>
    <t>800 2 07 05030 05 0000 150</t>
  </si>
  <si>
    <t>300 2 02 29999 05 0000 150</t>
  </si>
  <si>
    <t>300 2 02 25304 05 0000 150</t>
  </si>
  <si>
    <t>300 2 02 25750 05 0000 150</t>
  </si>
  <si>
    <t>300 2 02 25497 05 0000 150</t>
  </si>
  <si>
    <t>300 2 02 35120 05 0000 150</t>
  </si>
  <si>
    <t>300 2 02 39999 05 0000 150</t>
  </si>
  <si>
    <t>300 2 02 35014 05 0000 150</t>
  </si>
  <si>
    <t>300 2 02 35303 05 0000 150</t>
  </si>
  <si>
    <t>Субвенция на обеспечение дополнительного образования детей в муниципальных общеобразовательных организациях</t>
  </si>
  <si>
    <t>300 2 02 30029 05 0000 150</t>
  </si>
  <si>
    <t>300 2 02 30024 05 0000 150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</si>
  <si>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</si>
  <si>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</si>
  <si>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</si>
  <si>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</si>
  <si>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</si>
  <si>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(по нормативам, остановленным федеральным законом о федеральном бюджете в целях формирования дорожных фондов субъектов Российской Федерации)</t>
  </si>
  <si>
    <t>Налог, взимаемый с налогоплательщиков, выбравших в качестве объекта налогообложения доходы</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</si>
  <si>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</si>
  <si>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Государственная пошлина за выдачу разрешения на установку рекламной конструкции</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</si>
  <si>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</si>
  <si>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</si>
  <si>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</si>
  <si>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</si>
  <si>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</si>
  <si>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</si>
  <si>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</si>
  <si>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</si>
  <si>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</si>
  <si>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Дотации бюджетам муниципальных районов на выравнивание бюджетной обеспеченности из бюджета субъекта Российской Федерации</t>
  </si>
  <si>
    <t>рубли</t>
  </si>
  <si>
    <t>Верно:</t>
  </si>
  <si>
    <t>Сумма на 2026 год</t>
  </si>
  <si>
    <t>Сумма на 2027 год</t>
  </si>
  <si>
    <t xml:space="preserve">от 12.12.2024 № 37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</si>
</sst>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0"/>
      <name val="Times New Roman"/>
      <family val="1"/>
      <charset val="204"/>
    </font>
    <font>
      <sz val="11"/>
      <name val="Times New Roman"/>
      <family val="1"/>
      <charset val="204"/>
    </font>
    <font>
      <b/>
      <sz val="10"/>
      <name val="Times New Roman"/>
      <family val="1"/>
      <charset val="204"/>
    </font>
    <font>
      <u/>
      <sz val="10"/>
      <color theme="10"/>
      <name val="Arial Cyr"/>
      <family val="2"/>
      <charset val="204"/>
    </font>
    <font>
      <sz val="10"/>
      <name val="Arial Cyr"/>
      <charset val="204"/>
    </font>
    <font>
      <sz val="14"/>
      <color theme="1"/>
      <name val="Times New Roman"/>
      <family val="1"/>
      <charset val="204"/>
    </font>
    <font>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0" fontId="5" fillId="0" borderId="0"/>
  </cellStyleXfs>
  <cellXfs count="26">
    <xf numFmtId="0" fontId="0" fillId="0" borderId="0" xfId="0"/>
    <xf numFmtId="0" fontId="2" fillId="2" borderId="1"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1" fillId="2" borderId="2" xfId="0" applyFont="1" applyFill="1" applyBorder="1" applyAlignment="1">
      <alignment horizontal="left" vertical="top" wrapText="1"/>
    </xf>
    <xf numFmtId="0" fontId="1" fillId="2" borderId="2" xfId="1" applyFont="1" applyFill="1" applyBorder="1" applyAlignment="1">
      <alignment horizontal="left" vertical="top" wrapText="1"/>
    </xf>
    <xf numFmtId="49" fontId="1" fillId="2" borderId="2" xfId="0" applyNumberFormat="1" applyFont="1" applyFill="1" applyBorder="1" applyAlignment="1">
      <alignment horizontal="left" vertical="top" wrapText="1"/>
    </xf>
    <xf numFmtId="0" fontId="1" fillId="2" borderId="2" xfId="0" applyFont="1" applyFill="1" applyBorder="1" applyAlignment="1">
      <alignment horizontal="left" vertical="center" wrapText="1"/>
    </xf>
    <xf numFmtId="0" fontId="1" fillId="2" borderId="2" xfId="0" applyFont="1" applyFill="1" applyBorder="1" applyAlignment="1">
      <alignment vertical="top" wrapText="1"/>
    </xf>
    <xf numFmtId="49" fontId="3" fillId="2" borderId="2" xfId="0" applyNumberFormat="1" applyFont="1" applyFill="1" applyBorder="1" applyAlignment="1">
      <alignment horizontal="left" vertical="center" wrapText="1"/>
    </xf>
    <xf numFmtId="49" fontId="1" fillId="2" borderId="2" xfId="0" applyNumberFormat="1" applyFont="1" applyFill="1" applyBorder="1" applyAlignment="1">
      <alignment horizontal="left" vertical="center" wrapText="1"/>
    </xf>
    <xf numFmtId="0" fontId="1" fillId="2" borderId="2" xfId="2" applyFont="1" applyFill="1" applyBorder="1" applyAlignment="1">
      <alignment horizontal="left" vertical="center" wrapText="1"/>
    </xf>
    <xf numFmtId="0" fontId="3" fillId="2" borderId="2"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 xfId="2" applyFont="1" applyFill="1" applyBorder="1" applyAlignment="1">
      <alignment horizontal="center" vertical="center"/>
    </xf>
    <xf numFmtId="4" fontId="3" fillId="0" borderId="2" xfId="0" applyNumberFormat="1" applyFont="1" applyFill="1" applyBorder="1" applyAlignment="1">
      <alignment horizontal="center" vertical="center"/>
    </xf>
    <xf numFmtId="4" fontId="1" fillId="0" borderId="2" xfId="0" applyNumberFormat="1" applyFont="1" applyFill="1" applyBorder="1" applyAlignment="1">
      <alignment horizontal="center" vertical="center"/>
    </xf>
    <xf numFmtId="3" fontId="6" fillId="0" borderId="0" xfId="0" applyNumberFormat="1" applyFont="1" applyBorder="1"/>
    <xf numFmtId="0" fontId="7" fillId="0" borderId="0" xfId="0" applyFont="1"/>
    <xf numFmtId="0" fontId="7" fillId="0" borderId="0" xfId="0" applyFont="1" applyAlignment="1">
      <alignment horizontal="right"/>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xf>
    <xf numFmtId="49" fontId="2" fillId="0" borderId="2" xfId="0" applyNumberFormat="1" applyFont="1" applyFill="1" applyBorder="1" applyAlignment="1">
      <alignment horizontal="center" vertical="center" wrapText="1"/>
    </xf>
    <xf numFmtId="3" fontId="7" fillId="0" borderId="0" xfId="0" applyNumberFormat="1" applyFont="1" applyBorder="1" applyAlignment="1">
      <alignment horizontal="right"/>
    </xf>
    <xf numFmtId="3" fontId="6" fillId="0" borderId="0" xfId="0" applyNumberFormat="1" applyFont="1" applyAlignment="1">
      <alignment horizontal="center"/>
    </xf>
  </cellXfs>
  <cellStyles count="3">
    <cellStyle name="Гиперссылка" xfId="1" builtinId="8"/>
    <cellStyle name="Обычный" xfId="0" builtinId="0"/>
    <cellStyle name="Обычный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1"/>
  <sheetViews>
    <sheetView tabSelected="1" view="pageBreakPreview" zoomScale="110" zoomScaleNormal="100" zoomScaleSheetLayoutView="110" workbookViewId="0">
      <selection activeCell="D6" sqref="D6"/>
    </sheetView>
  </sheetViews>
  <sheetFormatPr defaultColWidth="9.140625" defaultRowHeight="15" x14ac:dyDescent="0.25"/>
  <cols>
    <col min="1" max="1" width="62" style="17" customWidth="1"/>
    <col min="2" max="2" width="25.140625" style="17" customWidth="1"/>
    <col min="3" max="4" width="16.42578125" style="17" customWidth="1"/>
    <col min="5" max="16384" width="9.140625" style="17"/>
  </cols>
  <sheetData>
    <row r="1" spans="1:4" x14ac:dyDescent="0.25">
      <c r="D1" s="18" t="s">
        <v>205</v>
      </c>
    </row>
    <row r="2" spans="1:4" x14ac:dyDescent="0.25">
      <c r="D2" s="18" t="s">
        <v>201</v>
      </c>
    </row>
    <row r="3" spans="1:4" x14ac:dyDescent="0.25">
      <c r="D3" s="18" t="s">
        <v>202</v>
      </c>
    </row>
    <row r="4" spans="1:4" x14ac:dyDescent="0.25">
      <c r="D4" s="18" t="s">
        <v>203</v>
      </c>
    </row>
    <row r="5" spans="1:4" x14ac:dyDescent="0.25">
      <c r="D5" s="18" t="s">
        <v>204</v>
      </c>
    </row>
    <row r="6" spans="1:4" x14ac:dyDescent="0.25">
      <c r="D6" s="18" t="s">
        <v>276</v>
      </c>
    </row>
    <row r="7" spans="1:4" ht="19.7" customHeight="1" x14ac:dyDescent="0.3">
      <c r="A7" s="25" t="s">
        <v>198</v>
      </c>
      <c r="B7" s="25"/>
      <c r="C7" s="25"/>
      <c r="D7" s="25"/>
    </row>
    <row r="8" spans="1:4" ht="20.25" customHeight="1" x14ac:dyDescent="0.3">
      <c r="A8" s="25" t="s">
        <v>199</v>
      </c>
      <c r="B8" s="25"/>
      <c r="C8" s="25"/>
      <c r="D8" s="25"/>
    </row>
    <row r="9" spans="1:4" ht="20.25" customHeight="1" x14ac:dyDescent="0.3">
      <c r="A9" s="25" t="s">
        <v>200</v>
      </c>
      <c r="B9" s="25"/>
      <c r="C9" s="25"/>
      <c r="D9" s="25"/>
    </row>
    <row r="10" spans="1:4" ht="24" customHeight="1" x14ac:dyDescent="0.3">
      <c r="C10" s="16"/>
      <c r="D10" s="24" t="s">
        <v>272</v>
      </c>
    </row>
    <row r="11" spans="1:4" ht="32.25" customHeight="1" x14ac:dyDescent="0.25">
      <c r="A11" s="1" t="s">
        <v>0</v>
      </c>
      <c r="B11" s="1" t="s">
        <v>79</v>
      </c>
      <c r="C11" s="23" t="s">
        <v>274</v>
      </c>
      <c r="D11" s="23" t="s">
        <v>275</v>
      </c>
    </row>
    <row r="12" spans="1:4" x14ac:dyDescent="0.25">
      <c r="A12" s="2" t="s">
        <v>1</v>
      </c>
      <c r="B12" s="11"/>
      <c r="C12" s="14">
        <f>C13+C128</f>
        <v>1574073363.3899999</v>
      </c>
      <c r="D12" s="14">
        <f>D13+D128</f>
        <v>1584318513.3899999</v>
      </c>
    </row>
    <row r="13" spans="1:4" x14ac:dyDescent="0.25">
      <c r="A13" s="2" t="s">
        <v>2</v>
      </c>
      <c r="B13" s="11" t="s">
        <v>80</v>
      </c>
      <c r="C13" s="14">
        <f>C14+C23+C28+C36+C39+C51+C57+C71+C78+C126</f>
        <v>651063963.38999999</v>
      </c>
      <c r="D13" s="14">
        <f>D14+D23+D28+D36+D39+D51+D57+D71+D78+D126</f>
        <v>699872813.38999999</v>
      </c>
    </row>
    <row r="14" spans="1:4" x14ac:dyDescent="0.25">
      <c r="A14" s="2" t="s">
        <v>3</v>
      </c>
      <c r="B14" s="11" t="s">
        <v>81</v>
      </c>
      <c r="C14" s="14">
        <f t="shared" ref="C14:D14" si="0">C15</f>
        <v>410270000</v>
      </c>
      <c r="D14" s="14">
        <f t="shared" si="0"/>
        <v>443091000</v>
      </c>
    </row>
    <row r="15" spans="1:4" x14ac:dyDescent="0.25">
      <c r="A15" s="2" t="s">
        <v>4</v>
      </c>
      <c r="B15" s="11" t="s">
        <v>82</v>
      </c>
      <c r="C15" s="14">
        <f t="shared" ref="C15:D15" si="1">C16+C17+C18+C19+C20+C21+C22</f>
        <v>410270000</v>
      </c>
      <c r="D15" s="14">
        <f t="shared" si="1"/>
        <v>443091000</v>
      </c>
    </row>
    <row r="16" spans="1:4" ht="81.75" customHeight="1" x14ac:dyDescent="0.25">
      <c r="A16" s="3" t="s">
        <v>253</v>
      </c>
      <c r="B16" s="12" t="s">
        <v>83</v>
      </c>
      <c r="C16" s="15">
        <v>381103787</v>
      </c>
      <c r="D16" s="15">
        <v>413924787</v>
      </c>
    </row>
    <row r="17" spans="1:4" ht="80.25" customHeight="1" x14ac:dyDescent="0.25">
      <c r="A17" s="4" t="s">
        <v>206</v>
      </c>
      <c r="B17" s="12" t="s">
        <v>84</v>
      </c>
      <c r="C17" s="15">
        <v>303486</v>
      </c>
      <c r="D17" s="15">
        <v>303486</v>
      </c>
    </row>
    <row r="18" spans="1:4" ht="65.25" customHeight="1" x14ac:dyDescent="0.25">
      <c r="A18" s="5" t="s">
        <v>254</v>
      </c>
      <c r="B18" s="12" t="s">
        <v>85</v>
      </c>
      <c r="C18" s="15">
        <v>8584326</v>
      </c>
      <c r="D18" s="15">
        <v>8584326</v>
      </c>
    </row>
    <row r="19" spans="1:4" ht="63.75" x14ac:dyDescent="0.25">
      <c r="A19" s="3" t="s">
        <v>207</v>
      </c>
      <c r="B19" s="12" t="s">
        <v>86</v>
      </c>
      <c r="C19" s="15">
        <v>18067286</v>
      </c>
      <c r="D19" s="15">
        <v>18067286</v>
      </c>
    </row>
    <row r="20" spans="1:4" ht="102" x14ac:dyDescent="0.25">
      <c r="A20" s="6" t="s">
        <v>255</v>
      </c>
      <c r="B20" s="12" t="s">
        <v>87</v>
      </c>
      <c r="C20" s="15">
        <v>587266</v>
      </c>
      <c r="D20" s="15">
        <v>587266</v>
      </c>
    </row>
    <row r="21" spans="1:4" ht="51" x14ac:dyDescent="0.25">
      <c r="A21" s="6" t="s">
        <v>256</v>
      </c>
      <c r="B21" s="12" t="s">
        <v>88</v>
      </c>
      <c r="C21" s="15">
        <v>1478018</v>
      </c>
      <c r="D21" s="15">
        <v>1478018</v>
      </c>
    </row>
    <row r="22" spans="1:4" ht="51" x14ac:dyDescent="0.25">
      <c r="A22" s="6" t="s">
        <v>257</v>
      </c>
      <c r="B22" s="12" t="s">
        <v>89</v>
      </c>
      <c r="C22" s="15">
        <v>145831</v>
      </c>
      <c r="D22" s="15">
        <v>145831</v>
      </c>
    </row>
    <row r="23" spans="1:4" ht="25.5" x14ac:dyDescent="0.25">
      <c r="A23" s="2" t="s">
        <v>5</v>
      </c>
      <c r="B23" s="11" t="s">
        <v>90</v>
      </c>
      <c r="C23" s="14">
        <f t="shared" ref="C23:D23" si="2">C24+C25+C26+C27</f>
        <v>47263270</v>
      </c>
      <c r="D23" s="14">
        <f t="shared" si="2"/>
        <v>62494130</v>
      </c>
    </row>
    <row r="24" spans="1:4" ht="76.5" x14ac:dyDescent="0.25">
      <c r="A24" s="6" t="s">
        <v>6</v>
      </c>
      <c r="B24" s="12" t="s">
        <v>91</v>
      </c>
      <c r="C24" s="15">
        <v>24743800</v>
      </c>
      <c r="D24" s="15">
        <v>32668280</v>
      </c>
    </row>
    <row r="25" spans="1:4" ht="89.25" x14ac:dyDescent="0.25">
      <c r="A25" s="7" t="s">
        <v>7</v>
      </c>
      <c r="B25" s="12" t="s">
        <v>92</v>
      </c>
      <c r="C25" s="15">
        <v>114740</v>
      </c>
      <c r="D25" s="15">
        <v>151380</v>
      </c>
    </row>
    <row r="26" spans="1:4" ht="76.5" x14ac:dyDescent="0.25">
      <c r="A26" s="3" t="s">
        <v>258</v>
      </c>
      <c r="B26" s="12" t="s">
        <v>93</v>
      </c>
      <c r="C26" s="15">
        <v>24866000</v>
      </c>
      <c r="D26" s="15">
        <v>32802920</v>
      </c>
    </row>
    <row r="27" spans="1:4" ht="78" customHeight="1" x14ac:dyDescent="0.25">
      <c r="A27" s="3" t="s">
        <v>8</v>
      </c>
      <c r="B27" s="12" t="s">
        <v>94</v>
      </c>
      <c r="C27" s="15">
        <v>-2461270</v>
      </c>
      <c r="D27" s="15">
        <v>-3128450</v>
      </c>
    </row>
    <row r="28" spans="1:4" x14ac:dyDescent="0.25">
      <c r="A28" s="8" t="s">
        <v>9</v>
      </c>
      <c r="B28" s="11" t="s">
        <v>95</v>
      </c>
      <c r="C28" s="14">
        <f>C29+C32+C34</f>
        <v>78011500</v>
      </c>
      <c r="D28" s="14">
        <f>D29+D32+D34</f>
        <v>77144500</v>
      </c>
    </row>
    <row r="29" spans="1:4" ht="25.5" x14ac:dyDescent="0.25">
      <c r="A29" s="6" t="s">
        <v>10</v>
      </c>
      <c r="B29" s="12" t="s">
        <v>96</v>
      </c>
      <c r="C29" s="15">
        <f>C30+C31</f>
        <v>58871500</v>
      </c>
      <c r="D29" s="15">
        <f>D30+D31</f>
        <v>57775500</v>
      </c>
    </row>
    <row r="30" spans="1:4" ht="25.5" x14ac:dyDescent="0.25">
      <c r="A30" s="6" t="s">
        <v>259</v>
      </c>
      <c r="B30" s="12" t="s">
        <v>97</v>
      </c>
      <c r="C30" s="15">
        <v>39262848.899999999</v>
      </c>
      <c r="D30" s="15">
        <v>38531683.259999998</v>
      </c>
    </row>
    <row r="31" spans="1:4" ht="51" x14ac:dyDescent="0.25">
      <c r="A31" s="6" t="s">
        <v>11</v>
      </c>
      <c r="B31" s="12" t="s">
        <v>98</v>
      </c>
      <c r="C31" s="15">
        <v>19608651.100000001</v>
      </c>
      <c r="D31" s="15">
        <v>19243816.739999998</v>
      </c>
    </row>
    <row r="32" spans="1:4" x14ac:dyDescent="0.25">
      <c r="A32" s="9" t="s">
        <v>12</v>
      </c>
      <c r="B32" s="12" t="s">
        <v>99</v>
      </c>
      <c r="C32" s="15">
        <f t="shared" ref="C32:D32" si="3">C33</f>
        <v>3348000</v>
      </c>
      <c r="D32" s="15">
        <f t="shared" si="3"/>
        <v>3507000</v>
      </c>
    </row>
    <row r="33" spans="1:4" x14ac:dyDescent="0.25">
      <c r="A33" s="9" t="s">
        <v>12</v>
      </c>
      <c r="B33" s="12" t="s">
        <v>100</v>
      </c>
      <c r="C33" s="15">
        <v>3348000</v>
      </c>
      <c r="D33" s="15">
        <v>3507000</v>
      </c>
    </row>
    <row r="34" spans="1:4" ht="25.5" x14ac:dyDescent="0.25">
      <c r="A34" s="6" t="s">
        <v>13</v>
      </c>
      <c r="B34" s="12" t="s">
        <v>101</v>
      </c>
      <c r="C34" s="15">
        <f t="shared" ref="C34:D34" si="4">C35</f>
        <v>15792000</v>
      </c>
      <c r="D34" s="15">
        <f t="shared" si="4"/>
        <v>15862000</v>
      </c>
    </row>
    <row r="35" spans="1:4" ht="25.5" x14ac:dyDescent="0.25">
      <c r="A35" s="6" t="s">
        <v>14</v>
      </c>
      <c r="B35" s="12" t="s">
        <v>102</v>
      </c>
      <c r="C35" s="15">
        <v>15792000</v>
      </c>
      <c r="D35" s="15">
        <v>15862000</v>
      </c>
    </row>
    <row r="36" spans="1:4" x14ac:dyDescent="0.25">
      <c r="A36" s="8" t="s">
        <v>15</v>
      </c>
      <c r="B36" s="11" t="s">
        <v>103</v>
      </c>
      <c r="C36" s="14">
        <f t="shared" ref="C36:D36" si="5">C37+C38</f>
        <v>14748000</v>
      </c>
      <c r="D36" s="14">
        <f t="shared" si="5"/>
        <v>16389000</v>
      </c>
    </row>
    <row r="37" spans="1:4" ht="38.25" x14ac:dyDescent="0.25">
      <c r="A37" s="6" t="s">
        <v>260</v>
      </c>
      <c r="B37" s="12" t="s">
        <v>104</v>
      </c>
      <c r="C37" s="15">
        <v>14648000</v>
      </c>
      <c r="D37" s="15">
        <v>16289000</v>
      </c>
    </row>
    <row r="38" spans="1:4" ht="25.5" x14ac:dyDescent="0.25">
      <c r="A38" s="6" t="s">
        <v>261</v>
      </c>
      <c r="B38" s="12" t="s">
        <v>105</v>
      </c>
      <c r="C38" s="15">
        <v>100000</v>
      </c>
      <c r="D38" s="15">
        <v>100000</v>
      </c>
    </row>
    <row r="39" spans="1:4" ht="25.5" x14ac:dyDescent="0.25">
      <c r="A39" s="2" t="s">
        <v>16</v>
      </c>
      <c r="B39" s="11" t="s">
        <v>106</v>
      </c>
      <c r="C39" s="14">
        <f t="shared" ref="C39:D39" si="6">C40</f>
        <v>28532250.27</v>
      </c>
      <c r="D39" s="14">
        <f t="shared" si="6"/>
        <v>28532250.27</v>
      </c>
    </row>
    <row r="40" spans="1:4" ht="63.75" x14ac:dyDescent="0.25">
      <c r="A40" s="3" t="s">
        <v>208</v>
      </c>
      <c r="B40" s="12" t="s">
        <v>107</v>
      </c>
      <c r="C40" s="15">
        <f t="shared" ref="C40:D40" si="7">C41+C44+C46</f>
        <v>28532250.27</v>
      </c>
      <c r="D40" s="15">
        <f t="shared" si="7"/>
        <v>28532250.27</v>
      </c>
    </row>
    <row r="41" spans="1:4" ht="51" x14ac:dyDescent="0.25">
      <c r="A41" s="7" t="s">
        <v>209</v>
      </c>
      <c r="B41" s="12" t="s">
        <v>108</v>
      </c>
      <c r="C41" s="15">
        <f t="shared" ref="C41:D41" si="8">C42+C43</f>
        <v>25649775.890000001</v>
      </c>
      <c r="D41" s="15">
        <f t="shared" si="8"/>
        <v>25649775.890000001</v>
      </c>
    </row>
    <row r="42" spans="1:4" ht="63.75" x14ac:dyDescent="0.25">
      <c r="A42" s="6" t="s">
        <v>17</v>
      </c>
      <c r="B42" s="12" t="s">
        <v>109</v>
      </c>
      <c r="C42" s="15">
        <v>9545205.9000000004</v>
      </c>
      <c r="D42" s="15">
        <v>9545205.9000000004</v>
      </c>
    </row>
    <row r="43" spans="1:4" ht="63.75" x14ac:dyDescent="0.25">
      <c r="A43" s="6" t="s">
        <v>18</v>
      </c>
      <c r="B43" s="12" t="s">
        <v>110</v>
      </c>
      <c r="C43" s="15">
        <v>16104569.99</v>
      </c>
      <c r="D43" s="15">
        <v>16104569.99</v>
      </c>
    </row>
    <row r="44" spans="1:4" ht="63.75" x14ac:dyDescent="0.25">
      <c r="A44" s="6" t="s">
        <v>19</v>
      </c>
      <c r="B44" s="12" t="s">
        <v>111</v>
      </c>
      <c r="C44" s="15">
        <f>C45</f>
        <v>1325660.6399999999</v>
      </c>
      <c r="D44" s="15">
        <f t="shared" ref="D44" si="9">D45</f>
        <v>1325660.6399999999</v>
      </c>
    </row>
    <row r="45" spans="1:4" ht="51" x14ac:dyDescent="0.25">
      <c r="A45" s="6" t="s">
        <v>20</v>
      </c>
      <c r="B45" s="12" t="s">
        <v>112</v>
      </c>
      <c r="C45" s="15">
        <v>1325660.6399999999</v>
      </c>
      <c r="D45" s="15">
        <v>1325660.6399999999</v>
      </c>
    </row>
    <row r="46" spans="1:4" ht="63.75" x14ac:dyDescent="0.25">
      <c r="A46" s="6" t="s">
        <v>21</v>
      </c>
      <c r="B46" s="12" t="s">
        <v>113</v>
      </c>
      <c r="C46" s="15">
        <f>C47+C48+C49+C50</f>
        <v>1556813.74</v>
      </c>
      <c r="D46" s="15">
        <f>D47+D48+D49+D50</f>
        <v>1556813.74</v>
      </c>
    </row>
    <row r="47" spans="1:4" ht="51" hidden="1" x14ac:dyDescent="0.25">
      <c r="A47" s="6" t="s">
        <v>210</v>
      </c>
      <c r="B47" s="12" t="s">
        <v>114</v>
      </c>
      <c r="C47" s="15"/>
      <c r="D47" s="15"/>
    </row>
    <row r="48" spans="1:4" ht="51" x14ac:dyDescent="0.25">
      <c r="A48" s="6" t="s">
        <v>262</v>
      </c>
      <c r="B48" s="12" t="s">
        <v>115</v>
      </c>
      <c r="C48" s="15">
        <v>262749.90000000002</v>
      </c>
      <c r="D48" s="15">
        <v>262749.90000000002</v>
      </c>
    </row>
    <row r="49" spans="1:4" ht="51" x14ac:dyDescent="0.25">
      <c r="A49" s="6" t="s">
        <v>262</v>
      </c>
      <c r="B49" s="12" t="s">
        <v>116</v>
      </c>
      <c r="C49" s="15">
        <v>156063.84</v>
      </c>
      <c r="D49" s="15">
        <v>156063.84</v>
      </c>
    </row>
    <row r="50" spans="1:4" ht="51" x14ac:dyDescent="0.25">
      <c r="A50" s="6" t="s">
        <v>262</v>
      </c>
      <c r="B50" s="12" t="s">
        <v>117</v>
      </c>
      <c r="C50" s="15">
        <v>1138000</v>
      </c>
      <c r="D50" s="15">
        <v>1138000</v>
      </c>
    </row>
    <row r="51" spans="1:4" x14ac:dyDescent="0.25">
      <c r="A51" s="2" t="s">
        <v>22</v>
      </c>
      <c r="B51" s="11" t="s">
        <v>118</v>
      </c>
      <c r="C51" s="14">
        <f t="shared" ref="C51:D51" si="10">C52+C53+C54+C55+C56</f>
        <v>437330</v>
      </c>
      <c r="D51" s="14">
        <f t="shared" si="10"/>
        <v>420320</v>
      </c>
    </row>
    <row r="52" spans="1:4" ht="25.5" x14ac:dyDescent="0.25">
      <c r="A52" s="6" t="s">
        <v>23</v>
      </c>
      <c r="B52" s="12" t="s">
        <v>119</v>
      </c>
      <c r="C52" s="15">
        <v>332970</v>
      </c>
      <c r="D52" s="15">
        <v>310270</v>
      </c>
    </row>
    <row r="53" spans="1:4" x14ac:dyDescent="0.25">
      <c r="A53" s="6" t="s">
        <v>24</v>
      </c>
      <c r="B53" s="12" t="s">
        <v>120</v>
      </c>
      <c r="C53" s="15">
        <v>45610</v>
      </c>
      <c r="D53" s="15">
        <v>47790</v>
      </c>
    </row>
    <row r="54" spans="1:4" x14ac:dyDescent="0.25">
      <c r="A54" s="6" t="s">
        <v>25</v>
      </c>
      <c r="B54" s="12" t="s">
        <v>121</v>
      </c>
      <c r="C54" s="15">
        <v>54450</v>
      </c>
      <c r="D54" s="15">
        <v>58060</v>
      </c>
    </row>
    <row r="55" spans="1:4" x14ac:dyDescent="0.25">
      <c r="A55" s="6" t="s">
        <v>26</v>
      </c>
      <c r="B55" s="12" t="s">
        <v>122</v>
      </c>
      <c r="C55" s="15">
        <v>2550</v>
      </c>
      <c r="D55" s="15">
        <v>2500</v>
      </c>
    </row>
    <row r="56" spans="1:4" ht="25.5" x14ac:dyDescent="0.25">
      <c r="A56" s="6" t="s">
        <v>27</v>
      </c>
      <c r="B56" s="12" t="s">
        <v>123</v>
      </c>
      <c r="C56" s="15">
        <v>1750</v>
      </c>
      <c r="D56" s="15">
        <v>1700</v>
      </c>
    </row>
    <row r="57" spans="1:4" ht="25.5" x14ac:dyDescent="0.25">
      <c r="A57" s="19" t="s">
        <v>28</v>
      </c>
      <c r="B57" s="20" t="s">
        <v>124</v>
      </c>
      <c r="C57" s="14">
        <f t="shared" ref="C57:D57" si="11">C58+C62+C66</f>
        <v>63965438.409999996</v>
      </c>
      <c r="D57" s="14">
        <f t="shared" si="11"/>
        <v>63965438.409999996</v>
      </c>
    </row>
    <row r="58" spans="1:4" x14ac:dyDescent="0.25">
      <c r="A58" s="21" t="s">
        <v>29</v>
      </c>
      <c r="B58" s="22" t="s">
        <v>125</v>
      </c>
      <c r="C58" s="15">
        <f>C59+C60+C61</f>
        <v>63634285.659999996</v>
      </c>
      <c r="D58" s="15">
        <f>D59+D60+D61</f>
        <v>63634285.659999996</v>
      </c>
    </row>
    <row r="59" spans="1:4" ht="25.5" x14ac:dyDescent="0.25">
      <c r="A59" s="6" t="s">
        <v>30</v>
      </c>
      <c r="B59" s="12" t="s">
        <v>126</v>
      </c>
      <c r="C59" s="15">
        <v>4613645</v>
      </c>
      <c r="D59" s="15">
        <v>4613645</v>
      </c>
    </row>
    <row r="60" spans="1:4" ht="25.5" x14ac:dyDescent="0.25">
      <c r="A60" s="6" t="s">
        <v>30</v>
      </c>
      <c r="B60" s="12" t="s">
        <v>127</v>
      </c>
      <c r="C60" s="15">
        <v>57264180.659999996</v>
      </c>
      <c r="D60" s="15">
        <v>57264180.659999996</v>
      </c>
    </row>
    <row r="61" spans="1:4" ht="25.5" x14ac:dyDescent="0.25">
      <c r="A61" s="6" t="s">
        <v>30</v>
      </c>
      <c r="B61" s="12" t="s">
        <v>128</v>
      </c>
      <c r="C61" s="15">
        <v>1756460</v>
      </c>
      <c r="D61" s="15">
        <v>1756460</v>
      </c>
    </row>
    <row r="62" spans="1:4" ht="25.5" x14ac:dyDescent="0.25">
      <c r="A62" s="6" t="s">
        <v>31</v>
      </c>
      <c r="B62" s="12" t="s">
        <v>129</v>
      </c>
      <c r="C62" s="15">
        <f>C63+C64+C65</f>
        <v>331152.75</v>
      </c>
      <c r="D62" s="15">
        <f>D63+D64+D65</f>
        <v>331152.75</v>
      </c>
    </row>
    <row r="63" spans="1:4" ht="25.5" x14ac:dyDescent="0.25">
      <c r="A63" s="6" t="s">
        <v>32</v>
      </c>
      <c r="B63" s="12" t="s">
        <v>130</v>
      </c>
      <c r="C63" s="15">
        <v>0</v>
      </c>
      <c r="D63" s="15">
        <v>0</v>
      </c>
    </row>
    <row r="64" spans="1:4" ht="25.5" x14ac:dyDescent="0.25">
      <c r="A64" s="6" t="s">
        <v>32</v>
      </c>
      <c r="B64" s="12" t="s">
        <v>131</v>
      </c>
      <c r="C64" s="15">
        <v>313012.75</v>
      </c>
      <c r="D64" s="15">
        <v>313012.75</v>
      </c>
    </row>
    <row r="65" spans="1:4" ht="25.5" x14ac:dyDescent="0.25">
      <c r="A65" s="6" t="s">
        <v>32</v>
      </c>
      <c r="B65" s="12" t="s">
        <v>132</v>
      </c>
      <c r="C65" s="15">
        <v>18140</v>
      </c>
      <c r="D65" s="15">
        <v>18140</v>
      </c>
    </row>
    <row r="66" spans="1:4" hidden="1" x14ac:dyDescent="0.25">
      <c r="A66" s="6" t="s">
        <v>33</v>
      </c>
      <c r="B66" s="12" t="s">
        <v>133</v>
      </c>
      <c r="C66" s="15">
        <f t="shared" ref="C66:D66" si="12">C67+C68+C69+C70</f>
        <v>0</v>
      </c>
      <c r="D66" s="15">
        <f t="shared" si="12"/>
        <v>0</v>
      </c>
    </row>
    <row r="67" spans="1:4" ht="25.5" hidden="1" x14ac:dyDescent="0.25">
      <c r="A67" s="6" t="s">
        <v>34</v>
      </c>
      <c r="B67" s="12" t="s">
        <v>134</v>
      </c>
      <c r="C67" s="15">
        <v>0</v>
      </c>
      <c r="D67" s="15">
        <v>0</v>
      </c>
    </row>
    <row r="68" spans="1:4" ht="25.5" hidden="1" x14ac:dyDescent="0.25">
      <c r="A68" s="6" t="s">
        <v>34</v>
      </c>
      <c r="B68" s="12" t="s">
        <v>135</v>
      </c>
      <c r="C68" s="15">
        <v>0</v>
      </c>
      <c r="D68" s="15">
        <v>0</v>
      </c>
    </row>
    <row r="69" spans="1:4" ht="25.5" hidden="1" x14ac:dyDescent="0.25">
      <c r="A69" s="6" t="s">
        <v>34</v>
      </c>
      <c r="B69" s="12" t="s">
        <v>136</v>
      </c>
      <c r="C69" s="15">
        <v>0</v>
      </c>
      <c r="D69" s="15">
        <v>0</v>
      </c>
    </row>
    <row r="70" spans="1:4" ht="25.5" hidden="1" x14ac:dyDescent="0.25">
      <c r="A70" s="6" t="s">
        <v>34</v>
      </c>
      <c r="B70" s="12" t="s">
        <v>137</v>
      </c>
      <c r="C70" s="15">
        <v>0</v>
      </c>
      <c r="D70" s="15">
        <v>0</v>
      </c>
    </row>
    <row r="71" spans="1:4" ht="25.5" x14ac:dyDescent="0.25">
      <c r="A71" s="2" t="s">
        <v>35</v>
      </c>
      <c r="B71" s="11" t="s">
        <v>138</v>
      </c>
      <c r="C71" s="14">
        <f t="shared" ref="C71:D71" si="13">C72+C75</f>
        <v>4721550</v>
      </c>
      <c r="D71" s="14">
        <f t="shared" si="13"/>
        <v>4721550</v>
      </c>
    </row>
    <row r="72" spans="1:4" ht="76.5" hidden="1" x14ac:dyDescent="0.25">
      <c r="A72" s="6" t="s">
        <v>36</v>
      </c>
      <c r="B72" s="12" t="s">
        <v>139</v>
      </c>
      <c r="C72" s="15">
        <f t="shared" ref="C72:D72" si="14">C73+C74</f>
        <v>0</v>
      </c>
      <c r="D72" s="15">
        <f t="shared" si="14"/>
        <v>0</v>
      </c>
    </row>
    <row r="73" spans="1:4" ht="63.75" hidden="1" x14ac:dyDescent="0.25">
      <c r="A73" s="6" t="s">
        <v>37</v>
      </c>
      <c r="B73" s="12" t="s">
        <v>140</v>
      </c>
      <c r="C73" s="15">
        <v>0</v>
      </c>
      <c r="D73" s="15">
        <v>0</v>
      </c>
    </row>
    <row r="74" spans="1:4" ht="63.75" hidden="1" x14ac:dyDescent="0.25">
      <c r="A74" s="6" t="s">
        <v>38</v>
      </c>
      <c r="B74" s="12" t="s">
        <v>141</v>
      </c>
      <c r="C74" s="15">
        <v>0</v>
      </c>
      <c r="D74" s="15">
        <v>0</v>
      </c>
    </row>
    <row r="75" spans="1:4" ht="25.5" x14ac:dyDescent="0.25">
      <c r="A75" s="6" t="s">
        <v>39</v>
      </c>
      <c r="B75" s="12" t="s">
        <v>142</v>
      </c>
      <c r="C75" s="15">
        <f t="shared" ref="C75:D75" si="15">C76+C77</f>
        <v>4721550</v>
      </c>
      <c r="D75" s="15">
        <f t="shared" si="15"/>
        <v>4721550</v>
      </c>
    </row>
    <row r="76" spans="1:4" ht="38.25" x14ac:dyDescent="0.25">
      <c r="A76" s="3" t="s">
        <v>40</v>
      </c>
      <c r="B76" s="12" t="s">
        <v>143</v>
      </c>
      <c r="C76" s="15">
        <v>2934520</v>
      </c>
      <c r="D76" s="15">
        <v>2934520</v>
      </c>
    </row>
    <row r="77" spans="1:4" ht="38.25" x14ac:dyDescent="0.25">
      <c r="A77" s="6" t="s">
        <v>41</v>
      </c>
      <c r="B77" s="12" t="s">
        <v>144</v>
      </c>
      <c r="C77" s="15">
        <v>1787030</v>
      </c>
      <c r="D77" s="15">
        <v>1787030</v>
      </c>
    </row>
    <row r="78" spans="1:4" x14ac:dyDescent="0.25">
      <c r="A78" s="2" t="s">
        <v>42</v>
      </c>
      <c r="B78" s="11" t="s">
        <v>145</v>
      </c>
      <c r="C78" s="14">
        <f t="shared" ref="C78:D78" si="16">C79+C111+C113+C123</f>
        <v>2874624.71</v>
      </c>
      <c r="D78" s="14">
        <f t="shared" si="16"/>
        <v>2874624.71</v>
      </c>
    </row>
    <row r="79" spans="1:4" ht="25.5" x14ac:dyDescent="0.25">
      <c r="A79" s="10" t="s">
        <v>43</v>
      </c>
      <c r="B79" s="13" t="s">
        <v>146</v>
      </c>
      <c r="C79" s="15">
        <f t="shared" ref="C79:D79" si="17">C80+C83+C85+C88+C90+C92+C94+C96+C98+C102+C104+C106</f>
        <v>2837524.71</v>
      </c>
      <c r="D79" s="15">
        <f t="shared" si="17"/>
        <v>2837524.71</v>
      </c>
    </row>
    <row r="80" spans="1:4" ht="38.25" x14ac:dyDescent="0.25">
      <c r="A80" s="10" t="s">
        <v>44</v>
      </c>
      <c r="B80" s="13" t="s">
        <v>147</v>
      </c>
      <c r="C80" s="15">
        <f t="shared" ref="C80:D80" si="18">C81+C82</f>
        <v>30000</v>
      </c>
      <c r="D80" s="15">
        <f t="shared" si="18"/>
        <v>30000</v>
      </c>
    </row>
    <row r="81" spans="1:4" ht="63.75" x14ac:dyDescent="0.25">
      <c r="A81" s="10" t="s">
        <v>45</v>
      </c>
      <c r="B81" s="13" t="s">
        <v>148</v>
      </c>
      <c r="C81" s="15">
        <v>30000</v>
      </c>
      <c r="D81" s="15">
        <v>30000</v>
      </c>
    </row>
    <row r="82" spans="1:4" ht="63.75" hidden="1" x14ac:dyDescent="0.25">
      <c r="A82" s="10" t="s">
        <v>45</v>
      </c>
      <c r="B82" s="13" t="s">
        <v>149</v>
      </c>
      <c r="C82" s="15"/>
      <c r="D82" s="15"/>
    </row>
    <row r="83" spans="1:4" ht="63.75" x14ac:dyDescent="0.25">
      <c r="A83" s="10" t="s">
        <v>46</v>
      </c>
      <c r="B83" s="13" t="s">
        <v>150</v>
      </c>
      <c r="C83" s="15">
        <f t="shared" ref="C83:D83" si="19">C84</f>
        <v>102081.09</v>
      </c>
      <c r="D83" s="15">
        <f t="shared" si="19"/>
        <v>102081.09</v>
      </c>
    </row>
    <row r="84" spans="1:4" ht="76.5" x14ac:dyDescent="0.25">
      <c r="A84" s="10" t="s">
        <v>47</v>
      </c>
      <c r="B84" s="13" t="s">
        <v>151</v>
      </c>
      <c r="C84" s="15">
        <v>102081.09</v>
      </c>
      <c r="D84" s="15">
        <v>102081.09</v>
      </c>
    </row>
    <row r="85" spans="1:4" ht="38.25" x14ac:dyDescent="0.25">
      <c r="A85" s="10" t="s">
        <v>48</v>
      </c>
      <c r="B85" s="13" t="s">
        <v>152</v>
      </c>
      <c r="C85" s="15">
        <f t="shared" ref="C85:D85" si="20">C86+C87</f>
        <v>5971.46</v>
      </c>
      <c r="D85" s="15">
        <f t="shared" si="20"/>
        <v>5971.46</v>
      </c>
    </row>
    <row r="86" spans="1:4" ht="63.75" x14ac:dyDescent="0.25">
      <c r="A86" s="10" t="s">
        <v>49</v>
      </c>
      <c r="B86" s="13" t="s">
        <v>153</v>
      </c>
      <c r="C86" s="15">
        <v>5971.46</v>
      </c>
      <c r="D86" s="15">
        <v>5971.46</v>
      </c>
    </row>
    <row r="87" spans="1:4" ht="63.75" hidden="1" x14ac:dyDescent="0.25">
      <c r="A87" s="10" t="s">
        <v>49</v>
      </c>
      <c r="B87" s="13" t="s">
        <v>154</v>
      </c>
      <c r="C87" s="15"/>
      <c r="D87" s="15"/>
    </row>
    <row r="88" spans="1:4" ht="51" x14ac:dyDescent="0.25">
      <c r="A88" s="10" t="s">
        <v>263</v>
      </c>
      <c r="B88" s="13" t="s">
        <v>155</v>
      </c>
      <c r="C88" s="15">
        <f t="shared" ref="C88:D88" si="21">C89</f>
        <v>57645.23</v>
      </c>
      <c r="D88" s="15">
        <f t="shared" si="21"/>
        <v>57645.23</v>
      </c>
    </row>
    <row r="89" spans="1:4" ht="76.5" x14ac:dyDescent="0.25">
      <c r="A89" s="10" t="s">
        <v>264</v>
      </c>
      <c r="B89" s="13" t="s">
        <v>156</v>
      </c>
      <c r="C89" s="15">
        <v>57645.23</v>
      </c>
      <c r="D89" s="15">
        <v>57645.23</v>
      </c>
    </row>
    <row r="90" spans="1:4" ht="51" hidden="1" x14ac:dyDescent="0.25">
      <c r="A90" s="10" t="s">
        <v>50</v>
      </c>
      <c r="B90" s="13" t="s">
        <v>157</v>
      </c>
      <c r="C90" s="15">
        <f t="shared" ref="C90:D90" si="22">C91</f>
        <v>0</v>
      </c>
      <c r="D90" s="15">
        <f t="shared" si="22"/>
        <v>0</v>
      </c>
    </row>
    <row r="91" spans="1:4" ht="63.75" hidden="1" x14ac:dyDescent="0.25">
      <c r="A91" s="10" t="s">
        <v>51</v>
      </c>
      <c r="B91" s="13" t="s">
        <v>158</v>
      </c>
      <c r="C91" s="15">
        <v>0</v>
      </c>
      <c r="D91" s="15">
        <v>0</v>
      </c>
    </row>
    <row r="92" spans="1:4" ht="38.25" hidden="1" x14ac:dyDescent="0.25">
      <c r="A92" s="10" t="s">
        <v>52</v>
      </c>
      <c r="B92" s="13" t="s">
        <v>159</v>
      </c>
      <c r="C92" s="15">
        <f t="shared" ref="C92:D92" si="23">C93</f>
        <v>0</v>
      </c>
      <c r="D92" s="15">
        <f t="shared" si="23"/>
        <v>0</v>
      </c>
    </row>
    <row r="93" spans="1:4" ht="63.75" hidden="1" x14ac:dyDescent="0.25">
      <c r="A93" s="10" t="s">
        <v>53</v>
      </c>
      <c r="B93" s="13" t="s">
        <v>160</v>
      </c>
      <c r="C93" s="15">
        <v>0</v>
      </c>
      <c r="D93" s="15">
        <v>0</v>
      </c>
    </row>
    <row r="94" spans="1:4" ht="38.25" x14ac:dyDescent="0.25">
      <c r="A94" s="10" t="s">
        <v>54</v>
      </c>
      <c r="B94" s="13" t="s">
        <v>161</v>
      </c>
      <c r="C94" s="15">
        <f t="shared" ref="C94:D94" si="24">C95</f>
        <v>74136.679999999993</v>
      </c>
      <c r="D94" s="15">
        <f t="shared" si="24"/>
        <v>74136.679999999993</v>
      </c>
    </row>
    <row r="95" spans="1:4" ht="63.75" x14ac:dyDescent="0.25">
      <c r="A95" s="10" t="s">
        <v>55</v>
      </c>
      <c r="B95" s="13" t="s">
        <v>162</v>
      </c>
      <c r="C95" s="15">
        <v>74136.679999999993</v>
      </c>
      <c r="D95" s="15">
        <v>74136.679999999993</v>
      </c>
    </row>
    <row r="96" spans="1:4" ht="51" x14ac:dyDescent="0.25">
      <c r="A96" s="10" t="s">
        <v>56</v>
      </c>
      <c r="B96" s="13" t="s">
        <v>163</v>
      </c>
      <c r="C96" s="15">
        <f t="shared" ref="C96:D96" si="25">C97</f>
        <v>294600</v>
      </c>
      <c r="D96" s="15">
        <f t="shared" si="25"/>
        <v>294600</v>
      </c>
    </row>
    <row r="97" spans="1:4" ht="76.5" x14ac:dyDescent="0.25">
      <c r="A97" s="10" t="s">
        <v>57</v>
      </c>
      <c r="B97" s="13" t="s">
        <v>164</v>
      </c>
      <c r="C97" s="15">
        <v>294600</v>
      </c>
      <c r="D97" s="15">
        <v>294600</v>
      </c>
    </row>
    <row r="98" spans="1:4" ht="76.5" x14ac:dyDescent="0.25">
      <c r="A98" s="10" t="s">
        <v>265</v>
      </c>
      <c r="B98" s="13" t="s">
        <v>165</v>
      </c>
      <c r="C98" s="15">
        <f t="shared" ref="C98:D98" si="26">C99+C100+C101</f>
        <v>100650</v>
      </c>
      <c r="D98" s="15">
        <f t="shared" si="26"/>
        <v>100650</v>
      </c>
    </row>
    <row r="99" spans="1:4" ht="102" x14ac:dyDescent="0.25">
      <c r="A99" s="10" t="s">
        <v>266</v>
      </c>
      <c r="B99" s="13" t="s">
        <v>166</v>
      </c>
      <c r="C99" s="15">
        <v>8150</v>
      </c>
      <c r="D99" s="15">
        <v>8150</v>
      </c>
    </row>
    <row r="100" spans="1:4" ht="102" x14ac:dyDescent="0.25">
      <c r="A100" s="10" t="s">
        <v>267</v>
      </c>
      <c r="B100" s="13" t="s">
        <v>167</v>
      </c>
      <c r="C100" s="15">
        <v>32500</v>
      </c>
      <c r="D100" s="15">
        <v>32500</v>
      </c>
    </row>
    <row r="101" spans="1:4" ht="102" x14ac:dyDescent="0.25">
      <c r="A101" s="10" t="s">
        <v>267</v>
      </c>
      <c r="B101" s="13" t="s">
        <v>168</v>
      </c>
      <c r="C101" s="15">
        <v>60000</v>
      </c>
      <c r="D101" s="15">
        <v>60000</v>
      </c>
    </row>
    <row r="102" spans="1:4" ht="51" x14ac:dyDescent="0.25">
      <c r="A102" s="10" t="s">
        <v>58</v>
      </c>
      <c r="B102" s="13" t="s">
        <v>169</v>
      </c>
      <c r="C102" s="15">
        <f t="shared" ref="C102:D102" si="27">C103</f>
        <v>32370.02</v>
      </c>
      <c r="D102" s="15">
        <f t="shared" si="27"/>
        <v>32370.02</v>
      </c>
    </row>
    <row r="103" spans="1:4" ht="63.75" x14ac:dyDescent="0.25">
      <c r="A103" s="10" t="s">
        <v>59</v>
      </c>
      <c r="B103" s="13" t="s">
        <v>170</v>
      </c>
      <c r="C103" s="15">
        <v>32370.02</v>
      </c>
      <c r="D103" s="15">
        <v>32370.02</v>
      </c>
    </row>
    <row r="104" spans="1:4" ht="38.25" x14ac:dyDescent="0.25">
      <c r="A104" s="10" t="s">
        <v>60</v>
      </c>
      <c r="B104" s="13" t="s">
        <v>171</v>
      </c>
      <c r="C104" s="15">
        <f t="shared" ref="C104:D104" si="28">C105</f>
        <v>486235.53</v>
      </c>
      <c r="D104" s="15">
        <f t="shared" si="28"/>
        <v>486235.53</v>
      </c>
    </row>
    <row r="105" spans="1:4" ht="63.75" x14ac:dyDescent="0.25">
      <c r="A105" s="10" t="s">
        <v>61</v>
      </c>
      <c r="B105" s="13" t="s">
        <v>172</v>
      </c>
      <c r="C105" s="15">
        <v>486235.53</v>
      </c>
      <c r="D105" s="15">
        <v>486235.53</v>
      </c>
    </row>
    <row r="106" spans="1:4" ht="51" x14ac:dyDescent="0.25">
      <c r="A106" s="10" t="s">
        <v>269</v>
      </c>
      <c r="B106" s="13" t="s">
        <v>268</v>
      </c>
      <c r="C106" s="15">
        <f t="shared" ref="C106:D106" si="29">C107+C108+C109+C110</f>
        <v>1653834.7</v>
      </c>
      <c r="D106" s="15">
        <f t="shared" si="29"/>
        <v>1653834.7</v>
      </c>
    </row>
    <row r="107" spans="1:4" ht="63.75" x14ac:dyDescent="0.25">
      <c r="A107" s="10" t="s">
        <v>62</v>
      </c>
      <c r="B107" s="13" t="s">
        <v>173</v>
      </c>
      <c r="C107" s="15">
        <v>1647834.7</v>
      </c>
      <c r="D107" s="15">
        <v>1647834.7</v>
      </c>
    </row>
    <row r="108" spans="1:4" ht="63.75" x14ac:dyDescent="0.25">
      <c r="A108" s="10" t="s">
        <v>62</v>
      </c>
      <c r="B108" s="13" t="s">
        <v>174</v>
      </c>
      <c r="C108" s="15">
        <v>6000</v>
      </c>
      <c r="D108" s="15">
        <v>6000</v>
      </c>
    </row>
    <row r="109" spans="1:4" ht="63.75" hidden="1" x14ac:dyDescent="0.25">
      <c r="A109" s="10" t="s">
        <v>62</v>
      </c>
      <c r="B109" s="13" t="s">
        <v>175</v>
      </c>
      <c r="C109" s="15">
        <v>0</v>
      </c>
      <c r="D109" s="15">
        <v>0</v>
      </c>
    </row>
    <row r="110" spans="1:4" ht="63.75" hidden="1" x14ac:dyDescent="0.25">
      <c r="A110" s="10" t="s">
        <v>62</v>
      </c>
      <c r="B110" s="13" t="s">
        <v>176</v>
      </c>
      <c r="C110" s="15">
        <v>0</v>
      </c>
      <c r="D110" s="15">
        <v>0</v>
      </c>
    </row>
    <row r="111" spans="1:4" ht="51" hidden="1" x14ac:dyDescent="0.25">
      <c r="A111" s="10" t="s">
        <v>63</v>
      </c>
      <c r="B111" s="13" t="s">
        <v>177</v>
      </c>
      <c r="C111" s="15">
        <f t="shared" ref="C111:D111" si="30">C112</f>
        <v>0</v>
      </c>
      <c r="D111" s="15">
        <f t="shared" si="30"/>
        <v>0</v>
      </c>
    </row>
    <row r="112" spans="1:4" ht="38.25" hidden="1" x14ac:dyDescent="0.25">
      <c r="A112" s="10" t="s">
        <v>64</v>
      </c>
      <c r="B112" s="13" t="s">
        <v>178</v>
      </c>
      <c r="C112" s="15"/>
      <c r="D112" s="15"/>
    </row>
    <row r="113" spans="1:4" hidden="1" x14ac:dyDescent="0.25">
      <c r="A113" s="10" t="s">
        <v>65</v>
      </c>
      <c r="B113" s="13" t="s">
        <v>179</v>
      </c>
      <c r="C113" s="15">
        <f t="shared" ref="C113:D113" si="31">C114+C116+C118</f>
        <v>0</v>
      </c>
      <c r="D113" s="15">
        <f t="shared" si="31"/>
        <v>0</v>
      </c>
    </row>
    <row r="114" spans="1:4" ht="63.75" hidden="1" x14ac:dyDescent="0.25">
      <c r="A114" s="10" t="s">
        <v>66</v>
      </c>
      <c r="B114" s="13" t="s">
        <v>180</v>
      </c>
      <c r="C114" s="15">
        <f t="shared" ref="C114:D114" si="32">C115</f>
        <v>0</v>
      </c>
      <c r="D114" s="15">
        <f t="shared" si="32"/>
        <v>0</v>
      </c>
    </row>
    <row r="115" spans="1:4" ht="51" hidden="1" x14ac:dyDescent="0.25">
      <c r="A115" s="10" t="s">
        <v>67</v>
      </c>
      <c r="B115" s="13" t="s">
        <v>181</v>
      </c>
      <c r="C115" s="15">
        <v>0</v>
      </c>
      <c r="D115" s="15">
        <v>0</v>
      </c>
    </row>
    <row r="116" spans="1:4" ht="38.25" hidden="1" x14ac:dyDescent="0.25">
      <c r="A116" s="10" t="s">
        <v>68</v>
      </c>
      <c r="B116" s="13" t="s">
        <v>182</v>
      </c>
      <c r="C116" s="15">
        <f t="shared" ref="C116:D116" si="33">C117</f>
        <v>0</v>
      </c>
      <c r="D116" s="15">
        <f t="shared" si="33"/>
        <v>0</v>
      </c>
    </row>
    <row r="117" spans="1:4" ht="38.25" hidden="1" x14ac:dyDescent="0.25">
      <c r="A117" s="10" t="s">
        <v>69</v>
      </c>
      <c r="B117" s="13" t="s">
        <v>183</v>
      </c>
      <c r="C117" s="15">
        <v>0</v>
      </c>
      <c r="D117" s="15">
        <v>0</v>
      </c>
    </row>
    <row r="118" spans="1:4" ht="51" hidden="1" x14ac:dyDescent="0.25">
      <c r="A118" s="10" t="s">
        <v>70</v>
      </c>
      <c r="B118" s="13" t="s">
        <v>184</v>
      </c>
      <c r="C118" s="15">
        <f t="shared" ref="C118:D118" si="34">C119+C120+C121+C122</f>
        <v>0</v>
      </c>
      <c r="D118" s="15">
        <f t="shared" si="34"/>
        <v>0</v>
      </c>
    </row>
    <row r="119" spans="1:4" ht="51" hidden="1" x14ac:dyDescent="0.25">
      <c r="A119" s="10" t="s">
        <v>71</v>
      </c>
      <c r="B119" s="13" t="s">
        <v>185</v>
      </c>
      <c r="C119" s="15">
        <v>0</v>
      </c>
      <c r="D119" s="15">
        <v>0</v>
      </c>
    </row>
    <row r="120" spans="1:4" ht="51" hidden="1" x14ac:dyDescent="0.25">
      <c r="A120" s="10" t="s">
        <v>71</v>
      </c>
      <c r="B120" s="13" t="s">
        <v>186</v>
      </c>
      <c r="C120" s="15">
        <v>0</v>
      </c>
      <c r="D120" s="15">
        <v>0</v>
      </c>
    </row>
    <row r="121" spans="1:4" ht="51" hidden="1" x14ac:dyDescent="0.25">
      <c r="A121" s="10" t="s">
        <v>71</v>
      </c>
      <c r="B121" s="13" t="s">
        <v>187</v>
      </c>
      <c r="C121" s="15">
        <v>0</v>
      </c>
      <c r="D121" s="15">
        <v>0</v>
      </c>
    </row>
    <row r="122" spans="1:4" ht="51" hidden="1" x14ac:dyDescent="0.25">
      <c r="A122" s="10" t="s">
        <v>71</v>
      </c>
      <c r="B122" s="13" t="s">
        <v>188</v>
      </c>
      <c r="C122" s="15">
        <v>0</v>
      </c>
      <c r="D122" s="15">
        <v>0</v>
      </c>
    </row>
    <row r="123" spans="1:4" x14ac:dyDescent="0.25">
      <c r="A123" s="10" t="s">
        <v>72</v>
      </c>
      <c r="B123" s="13" t="s">
        <v>189</v>
      </c>
      <c r="C123" s="15">
        <f t="shared" ref="C123:D123" si="35">C124+C125</f>
        <v>37100</v>
      </c>
      <c r="D123" s="15">
        <f t="shared" si="35"/>
        <v>37100</v>
      </c>
    </row>
    <row r="124" spans="1:4" ht="127.5" x14ac:dyDescent="0.25">
      <c r="A124" s="10" t="s">
        <v>270</v>
      </c>
      <c r="B124" s="13" t="s">
        <v>190</v>
      </c>
      <c r="C124" s="15">
        <v>37100</v>
      </c>
      <c r="D124" s="15">
        <v>37100</v>
      </c>
    </row>
    <row r="125" spans="1:4" ht="76.5" hidden="1" x14ac:dyDescent="0.25">
      <c r="A125" s="10" t="s">
        <v>73</v>
      </c>
      <c r="B125" s="13" t="s">
        <v>191</v>
      </c>
      <c r="C125" s="15">
        <v>0</v>
      </c>
      <c r="D125" s="15">
        <v>0</v>
      </c>
    </row>
    <row r="126" spans="1:4" x14ac:dyDescent="0.25">
      <c r="A126" s="2" t="s">
        <v>74</v>
      </c>
      <c r="B126" s="11" t="s">
        <v>192</v>
      </c>
      <c r="C126" s="14">
        <f t="shared" ref="C126:D126" si="36">C127</f>
        <v>240000</v>
      </c>
      <c r="D126" s="14">
        <f t="shared" si="36"/>
        <v>240000</v>
      </c>
    </row>
    <row r="127" spans="1:4" x14ac:dyDescent="0.25">
      <c r="A127" s="6" t="s">
        <v>75</v>
      </c>
      <c r="B127" s="12" t="s">
        <v>193</v>
      </c>
      <c r="C127" s="15">
        <v>240000</v>
      </c>
      <c r="D127" s="15">
        <v>240000</v>
      </c>
    </row>
    <row r="128" spans="1:4" x14ac:dyDescent="0.25">
      <c r="A128" s="2" t="s">
        <v>76</v>
      </c>
      <c r="B128" s="11" t="s">
        <v>194</v>
      </c>
      <c r="C128" s="14">
        <f>C129+C157</f>
        <v>923009400</v>
      </c>
      <c r="D128" s="14">
        <f>D129+D157</f>
        <v>884445700</v>
      </c>
    </row>
    <row r="129" spans="1:4" ht="25.5" x14ac:dyDescent="0.25">
      <c r="A129" s="2" t="s">
        <v>77</v>
      </c>
      <c r="B129" s="11" t="s">
        <v>195</v>
      </c>
      <c r="C129" s="14">
        <f>C130+C132+C139+C155</f>
        <v>920709400</v>
      </c>
      <c r="D129" s="14">
        <f>D130+D132+D139+D155</f>
        <v>882145700</v>
      </c>
    </row>
    <row r="130" spans="1:4" ht="25.5" x14ac:dyDescent="0.25">
      <c r="A130" s="2" t="s">
        <v>78</v>
      </c>
      <c r="B130" s="11" t="s">
        <v>196</v>
      </c>
      <c r="C130" s="14">
        <f t="shared" ref="C130:D130" si="37">C131</f>
        <v>39435000</v>
      </c>
      <c r="D130" s="14">
        <f t="shared" si="37"/>
        <v>29101700</v>
      </c>
    </row>
    <row r="131" spans="1:4" ht="27.75" customHeight="1" x14ac:dyDescent="0.25">
      <c r="A131" s="6" t="s">
        <v>271</v>
      </c>
      <c r="B131" s="12" t="s">
        <v>197</v>
      </c>
      <c r="C131" s="15">
        <v>39435000</v>
      </c>
      <c r="D131" s="15">
        <v>29101700</v>
      </c>
    </row>
    <row r="132" spans="1:4" ht="25.5" x14ac:dyDescent="0.25">
      <c r="A132" s="2" t="s">
        <v>211</v>
      </c>
      <c r="B132" s="11" t="s">
        <v>212</v>
      </c>
      <c r="C132" s="14">
        <f>SUM(C133:C138)</f>
        <v>136269700</v>
      </c>
      <c r="D132" s="14">
        <f>SUM(D133:D138)</f>
        <v>134700900</v>
      </c>
    </row>
    <row r="133" spans="1:4" ht="102.75" customHeight="1" x14ac:dyDescent="0.25">
      <c r="A133" s="6" t="s">
        <v>215</v>
      </c>
      <c r="B133" s="12" t="s">
        <v>243</v>
      </c>
      <c r="C133" s="15">
        <v>32108900</v>
      </c>
      <c r="D133" s="15">
        <v>30520200</v>
      </c>
    </row>
    <row r="134" spans="1:4" ht="79.5" customHeight="1" x14ac:dyDescent="0.25">
      <c r="A134" s="6" t="s">
        <v>218</v>
      </c>
      <c r="B134" s="12" t="s">
        <v>245</v>
      </c>
      <c r="C134" s="15">
        <v>1174000</v>
      </c>
      <c r="D134" s="15">
        <v>1193900</v>
      </c>
    </row>
    <row r="135" spans="1:4" ht="89.25" x14ac:dyDescent="0.25">
      <c r="A135" s="6" t="s">
        <v>216</v>
      </c>
      <c r="B135" s="12" t="s">
        <v>244</v>
      </c>
      <c r="C135" s="15">
        <v>63567400</v>
      </c>
      <c r="D135" s="15">
        <v>63567400</v>
      </c>
    </row>
    <row r="136" spans="1:4" ht="102" x14ac:dyDescent="0.25">
      <c r="A136" s="6" t="s">
        <v>213</v>
      </c>
      <c r="B136" s="12" t="s">
        <v>242</v>
      </c>
      <c r="C136" s="15">
        <v>39419400</v>
      </c>
      <c r="D136" s="15">
        <v>39419400</v>
      </c>
    </row>
    <row r="137" spans="1:4" ht="38.25" hidden="1" x14ac:dyDescent="0.25">
      <c r="A137" s="6" t="s">
        <v>214</v>
      </c>
      <c r="B137" s="12"/>
      <c r="C137" s="15">
        <v>0</v>
      </c>
      <c r="D137" s="15">
        <v>0</v>
      </c>
    </row>
    <row r="138" spans="1:4" ht="89.25" hidden="1" x14ac:dyDescent="0.25">
      <c r="A138" s="6" t="s">
        <v>217</v>
      </c>
      <c r="B138" s="12"/>
      <c r="C138" s="15">
        <v>0</v>
      </c>
      <c r="D138" s="15">
        <v>0</v>
      </c>
    </row>
    <row r="139" spans="1:4" ht="25.5" x14ac:dyDescent="0.25">
      <c r="A139" s="2" t="s">
        <v>219</v>
      </c>
      <c r="B139" s="11" t="s">
        <v>220</v>
      </c>
      <c r="C139" s="14">
        <f>SUM(C140:C154)</f>
        <v>745004700</v>
      </c>
      <c r="D139" s="14">
        <f>SUM(D140:D154)</f>
        <v>718343100</v>
      </c>
    </row>
    <row r="140" spans="1:4" ht="63.75" customHeight="1" x14ac:dyDescent="0.25">
      <c r="A140" s="6" t="s">
        <v>234</v>
      </c>
      <c r="B140" s="12" t="s">
        <v>252</v>
      </c>
      <c r="C140" s="15">
        <v>44505100</v>
      </c>
      <c r="D140" s="15">
        <v>43014900</v>
      </c>
    </row>
    <row r="141" spans="1:4" ht="77.45" customHeight="1" x14ac:dyDescent="0.25">
      <c r="A141" s="6" t="s">
        <v>233</v>
      </c>
      <c r="B141" s="12" t="s">
        <v>251</v>
      </c>
      <c r="C141" s="15">
        <v>6983800</v>
      </c>
      <c r="D141" s="15">
        <v>6949900</v>
      </c>
    </row>
    <row r="142" spans="1:4" ht="76.5" x14ac:dyDescent="0.25">
      <c r="A142" s="6" t="s">
        <v>226</v>
      </c>
      <c r="B142" s="12" t="s">
        <v>248</v>
      </c>
      <c r="C142" s="15">
        <v>6883100</v>
      </c>
      <c r="D142" s="15">
        <v>6883100</v>
      </c>
    </row>
    <row r="143" spans="1:4" ht="25.5" x14ac:dyDescent="0.25">
      <c r="A143" s="6" t="s">
        <v>221</v>
      </c>
      <c r="B143" s="12" t="s">
        <v>246</v>
      </c>
      <c r="C143" s="15">
        <v>47300</v>
      </c>
      <c r="D143" s="15">
        <v>6800</v>
      </c>
    </row>
    <row r="144" spans="1:4" ht="105" customHeight="1" x14ac:dyDescent="0.25">
      <c r="A144" s="6" t="s">
        <v>229</v>
      </c>
      <c r="B144" s="12" t="s">
        <v>249</v>
      </c>
      <c r="C144" s="15">
        <v>27468000</v>
      </c>
      <c r="D144" s="15">
        <v>0</v>
      </c>
    </row>
    <row r="145" spans="1:4" ht="25.5" x14ac:dyDescent="0.25">
      <c r="A145" s="6" t="s">
        <v>222</v>
      </c>
      <c r="B145" s="12" t="s">
        <v>247</v>
      </c>
      <c r="C145" s="15">
        <v>532800</v>
      </c>
      <c r="D145" s="15">
        <v>532800</v>
      </c>
    </row>
    <row r="146" spans="1:4" ht="51" x14ac:dyDescent="0.25">
      <c r="A146" s="6" t="s">
        <v>232</v>
      </c>
      <c r="B146" s="12" t="s">
        <v>247</v>
      </c>
      <c r="C146" s="15">
        <v>1634300</v>
      </c>
      <c r="D146" s="15">
        <v>1633700</v>
      </c>
    </row>
    <row r="147" spans="1:4" ht="63.75" x14ac:dyDescent="0.25">
      <c r="A147" s="6" t="s">
        <v>225</v>
      </c>
      <c r="B147" s="12" t="s">
        <v>247</v>
      </c>
      <c r="C147" s="15">
        <v>11825300</v>
      </c>
      <c r="D147" s="15">
        <v>11825300</v>
      </c>
    </row>
    <row r="148" spans="1:4" ht="90" customHeight="1" x14ac:dyDescent="0.25">
      <c r="A148" s="6" t="s">
        <v>223</v>
      </c>
      <c r="B148" s="12" t="s">
        <v>247</v>
      </c>
      <c r="C148" s="15">
        <v>5976400</v>
      </c>
      <c r="D148" s="15">
        <v>6066900</v>
      </c>
    </row>
    <row r="149" spans="1:4" ht="76.5" x14ac:dyDescent="0.25">
      <c r="A149" s="6" t="s">
        <v>224</v>
      </c>
      <c r="B149" s="12" t="s">
        <v>247</v>
      </c>
      <c r="C149" s="15">
        <v>4814700</v>
      </c>
      <c r="D149" s="15">
        <v>4814700</v>
      </c>
    </row>
    <row r="150" spans="1:4" ht="51" x14ac:dyDescent="0.25">
      <c r="A150" s="6" t="s">
        <v>230</v>
      </c>
      <c r="B150" s="12" t="s">
        <v>247</v>
      </c>
      <c r="C150" s="15">
        <v>370251000</v>
      </c>
      <c r="D150" s="15">
        <v>370262500</v>
      </c>
    </row>
    <row r="151" spans="1:4" ht="38.25" x14ac:dyDescent="0.25">
      <c r="A151" s="6" t="s">
        <v>227</v>
      </c>
      <c r="B151" s="12" t="s">
        <v>247</v>
      </c>
      <c r="C151" s="15">
        <v>50376100</v>
      </c>
      <c r="D151" s="15">
        <v>52425800</v>
      </c>
    </row>
    <row r="152" spans="1:4" ht="38.25" x14ac:dyDescent="0.25">
      <c r="A152" s="6" t="s">
        <v>228</v>
      </c>
      <c r="B152" s="12" t="s">
        <v>247</v>
      </c>
      <c r="C152" s="15">
        <v>150509900</v>
      </c>
      <c r="D152" s="15">
        <v>150676600</v>
      </c>
    </row>
    <row r="153" spans="1:4" ht="25.5" x14ac:dyDescent="0.25">
      <c r="A153" s="6" t="s">
        <v>250</v>
      </c>
      <c r="B153" s="12" t="s">
        <v>247</v>
      </c>
      <c r="C153" s="15">
        <v>53196900</v>
      </c>
      <c r="D153" s="15">
        <v>53250100</v>
      </c>
    </row>
    <row r="154" spans="1:4" ht="80.25" customHeight="1" x14ac:dyDescent="0.25">
      <c r="A154" s="6" t="s">
        <v>231</v>
      </c>
      <c r="B154" s="12" t="s">
        <v>247</v>
      </c>
      <c r="C154" s="15">
        <v>10000000</v>
      </c>
      <c r="D154" s="15">
        <v>10000000</v>
      </c>
    </row>
    <row r="155" spans="1:4" hidden="1" x14ac:dyDescent="0.25">
      <c r="A155" s="2" t="s">
        <v>235</v>
      </c>
      <c r="B155" s="11" t="s">
        <v>236</v>
      </c>
      <c r="C155" s="14">
        <f>C156</f>
        <v>0</v>
      </c>
      <c r="D155" s="14">
        <f>D156</f>
        <v>0</v>
      </c>
    </row>
    <row r="156" spans="1:4" ht="51" hidden="1" x14ac:dyDescent="0.25">
      <c r="A156" s="6" t="s">
        <v>237</v>
      </c>
      <c r="B156" s="12"/>
      <c r="C156" s="15">
        <v>0</v>
      </c>
      <c r="D156" s="15">
        <v>0</v>
      </c>
    </row>
    <row r="157" spans="1:4" ht="27.2" customHeight="1" x14ac:dyDescent="0.25">
      <c r="A157" s="2" t="s">
        <v>238</v>
      </c>
      <c r="B157" s="11" t="s">
        <v>239</v>
      </c>
      <c r="C157" s="14">
        <f>C158+C159</f>
        <v>2300000</v>
      </c>
      <c r="D157" s="14">
        <f>D158+D159</f>
        <v>2300000</v>
      </c>
    </row>
    <row r="158" spans="1:4" x14ac:dyDescent="0.25">
      <c r="A158" s="6" t="s">
        <v>238</v>
      </c>
      <c r="B158" s="12" t="s">
        <v>240</v>
      </c>
      <c r="C158" s="15">
        <v>600000</v>
      </c>
      <c r="D158" s="15">
        <v>600000</v>
      </c>
    </row>
    <row r="159" spans="1:4" x14ac:dyDescent="0.25">
      <c r="A159" s="6" t="s">
        <v>238</v>
      </c>
      <c r="B159" s="12" t="s">
        <v>241</v>
      </c>
      <c r="C159" s="15">
        <v>1700000</v>
      </c>
      <c r="D159" s="15">
        <v>1700000</v>
      </c>
    </row>
    <row r="161" spans="1:1" x14ac:dyDescent="0.25">
      <c r="A161" s="17" t="s">
        <v>273</v>
      </c>
    </row>
  </sheetData>
  <mergeCells count="3">
    <mergeCell ref="A7:D7"/>
    <mergeCell ref="A8:D8"/>
    <mergeCell ref="A9:D9"/>
  </mergeCells>
  <pageMargins left="0" right="0" top="0.15748031496062992" bottom="0.15748031496062992" header="0.31496062992125984" footer="0.31496062992125984"/>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1</vt:lpstr>
      <vt:lpstr>'1'!Заголовки_для_печати</vt:lpstr>
      <vt:lpstr>'1'!Область_печати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2024-12-16T04:40:11Z</dcterms:modified>
</cp:coreProperties>
</file>