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Лист1!$14:$16</definedName>
    <definedName name="_xlnm.Print_Area" localSheetId="0">Лист1!$A$1:$O$145</definedName>
  </definedNames>
  <calcPr calcId="145621"/>
</workbook>
</file>

<file path=xl/calcChain.xml><?xml version="1.0" encoding="utf-8"?>
<calcChain xmlns="http://schemas.openxmlformats.org/spreadsheetml/2006/main">
  <c r="K116" i="1" l="1"/>
  <c r="J116" i="1"/>
  <c r="L126" i="1"/>
  <c r="O118" i="1" l="1"/>
  <c r="O119" i="1"/>
  <c r="O120" i="1"/>
  <c r="O121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36" i="1"/>
  <c r="O137" i="1"/>
  <c r="O117" i="1"/>
  <c r="O116" i="1" l="1"/>
  <c r="N116" i="1"/>
  <c r="M116" i="1"/>
  <c r="L139" i="1" l="1"/>
  <c r="L138" i="1" s="1"/>
  <c r="O139" i="1"/>
  <c r="O138" i="1" s="1"/>
  <c r="M138" i="1"/>
  <c r="N138" i="1"/>
  <c r="K138" i="1"/>
  <c r="J138" i="1"/>
  <c r="K105" i="1"/>
  <c r="L121" i="1"/>
  <c r="L120" i="1"/>
  <c r="L129" i="1"/>
  <c r="L128" i="1"/>
  <c r="M140" i="1" l="1"/>
  <c r="M107" i="1"/>
  <c r="M105" i="1"/>
  <c r="M104" i="1" s="1"/>
  <c r="M103" i="1" s="1"/>
  <c r="M101" i="1"/>
  <c r="M99" i="1"/>
  <c r="M97" i="1"/>
  <c r="M96" i="1" s="1"/>
  <c r="M94" i="1"/>
  <c r="M92" i="1"/>
  <c r="M90" i="1"/>
  <c r="M87" i="1"/>
  <c r="M85" i="1"/>
  <c r="M83" i="1"/>
  <c r="M81" i="1"/>
  <c r="M79" i="1"/>
  <c r="M77" i="1"/>
  <c r="M75" i="1"/>
  <c r="M73" i="1"/>
  <c r="M69" i="1"/>
  <c r="M67" i="1"/>
  <c r="M63" i="1"/>
  <c r="M59" i="1"/>
  <c r="M58" i="1" s="1"/>
  <c r="M52" i="1"/>
  <c r="M48" i="1"/>
  <c r="M45" i="1"/>
  <c r="M40" i="1"/>
  <c r="M38" i="1"/>
  <c r="M36" i="1"/>
  <c r="M33" i="1"/>
  <c r="M27" i="1"/>
  <c r="M21" i="1"/>
  <c r="M20" i="1" s="1"/>
  <c r="L108" i="1"/>
  <c r="L106" i="1"/>
  <c r="J140" i="1"/>
  <c r="J107" i="1"/>
  <c r="L110" i="1"/>
  <c r="J105" i="1"/>
  <c r="J104" i="1" s="1"/>
  <c r="J103" i="1" s="1"/>
  <c r="L105" i="1"/>
  <c r="J101" i="1"/>
  <c r="J99" i="1"/>
  <c r="J97" i="1"/>
  <c r="J96" i="1" s="1"/>
  <c r="J94" i="1"/>
  <c r="J92" i="1"/>
  <c r="J90" i="1"/>
  <c r="J87" i="1"/>
  <c r="J85" i="1"/>
  <c r="J83" i="1"/>
  <c r="J81" i="1"/>
  <c r="J79" i="1"/>
  <c r="J77" i="1"/>
  <c r="J75" i="1"/>
  <c r="J73" i="1"/>
  <c r="J69" i="1"/>
  <c r="J67" i="1"/>
  <c r="J59" i="1"/>
  <c r="J63" i="1"/>
  <c r="J52" i="1"/>
  <c r="J48" i="1"/>
  <c r="J45" i="1"/>
  <c r="J40" i="1"/>
  <c r="J38" i="1"/>
  <c r="J36" i="1"/>
  <c r="J33" i="1"/>
  <c r="J27" i="1"/>
  <c r="J21" i="1"/>
  <c r="J20" i="1" s="1"/>
  <c r="L22" i="1"/>
  <c r="M72" i="1" l="1"/>
  <c r="M71" i="1" s="1"/>
  <c r="M66" i="1"/>
  <c r="M44" i="1"/>
  <c r="M43" i="1" s="1"/>
  <c r="M32" i="1"/>
  <c r="J72" i="1"/>
  <c r="J71" i="1" s="1"/>
  <c r="J66" i="1"/>
  <c r="J58" i="1"/>
  <c r="J44" i="1"/>
  <c r="J43" i="1" s="1"/>
  <c r="J32" i="1"/>
  <c r="M19" i="1" l="1"/>
  <c r="M18" i="1" s="1"/>
  <c r="J19" i="1"/>
  <c r="J18" i="1" s="1"/>
  <c r="O142" i="1"/>
  <c r="L142" i="1"/>
  <c r="O141" i="1"/>
  <c r="L141" i="1"/>
  <c r="N140" i="1"/>
  <c r="K140" i="1"/>
  <c r="I140" i="1"/>
  <c r="H140" i="1"/>
  <c r="G140" i="1"/>
  <c r="F140" i="1"/>
  <c r="E140" i="1"/>
  <c r="D140" i="1"/>
  <c r="C140" i="1"/>
  <c r="L137" i="1"/>
  <c r="L136" i="1"/>
  <c r="L135" i="1"/>
  <c r="L134" i="1"/>
  <c r="L133" i="1"/>
  <c r="L132" i="1"/>
  <c r="L131" i="1"/>
  <c r="L130" i="1"/>
  <c r="L127" i="1"/>
  <c r="L125" i="1"/>
  <c r="L124" i="1"/>
  <c r="L123" i="1"/>
  <c r="L122" i="1"/>
  <c r="L119" i="1"/>
  <c r="L118" i="1"/>
  <c r="L117" i="1"/>
  <c r="L116" i="1" s="1"/>
  <c r="I116" i="1"/>
  <c r="H116" i="1"/>
  <c r="G116" i="1"/>
  <c r="F116" i="1"/>
  <c r="E116" i="1"/>
  <c r="D116" i="1"/>
  <c r="C116" i="1"/>
  <c r="O115" i="1"/>
  <c r="L115" i="1"/>
  <c r="O114" i="1"/>
  <c r="L114" i="1"/>
  <c r="O113" i="1"/>
  <c r="L113" i="1"/>
  <c r="O112" i="1"/>
  <c r="L112" i="1"/>
  <c r="O111" i="1"/>
  <c r="L111" i="1"/>
  <c r="O110" i="1"/>
  <c r="O109" i="1"/>
  <c r="L109" i="1"/>
  <c r="O108" i="1"/>
  <c r="N107" i="1"/>
  <c r="K107" i="1"/>
  <c r="K104" i="1" s="1"/>
  <c r="K103" i="1" s="1"/>
  <c r="I107" i="1"/>
  <c r="H107" i="1"/>
  <c r="G107" i="1"/>
  <c r="F107" i="1"/>
  <c r="E107" i="1"/>
  <c r="D107" i="1"/>
  <c r="C107" i="1"/>
  <c r="O106" i="1"/>
  <c r="O105" i="1" s="1"/>
  <c r="D106" i="1"/>
  <c r="D105" i="1" s="1"/>
  <c r="C106" i="1"/>
  <c r="C105" i="1" s="1"/>
  <c r="N105" i="1"/>
  <c r="N104" i="1" s="1"/>
  <c r="N103" i="1" s="1"/>
  <c r="I105" i="1"/>
  <c r="H105" i="1"/>
  <c r="G105" i="1"/>
  <c r="F105" i="1"/>
  <c r="E105" i="1"/>
  <c r="O102" i="1"/>
  <c r="O101" i="1" s="1"/>
  <c r="L102" i="1"/>
  <c r="L101" i="1" s="1"/>
  <c r="G102" i="1"/>
  <c r="G101" i="1" s="1"/>
  <c r="F102" i="1"/>
  <c r="F101" i="1" s="1"/>
  <c r="E102" i="1"/>
  <c r="E101" i="1" s="1"/>
  <c r="D102" i="1"/>
  <c r="D101" i="1" s="1"/>
  <c r="C102" i="1"/>
  <c r="C101" i="1" s="1"/>
  <c r="N101" i="1"/>
  <c r="K101" i="1"/>
  <c r="I101" i="1"/>
  <c r="H101" i="1"/>
  <c r="O100" i="1"/>
  <c r="O99" i="1" s="1"/>
  <c r="L100" i="1"/>
  <c r="L99" i="1" s="1"/>
  <c r="G100" i="1"/>
  <c r="G99" i="1" s="1"/>
  <c r="F100" i="1"/>
  <c r="F99" i="1" s="1"/>
  <c r="E100" i="1"/>
  <c r="E99" i="1" s="1"/>
  <c r="D100" i="1"/>
  <c r="D99" i="1" s="1"/>
  <c r="C100" i="1"/>
  <c r="C99" i="1" s="1"/>
  <c r="N99" i="1"/>
  <c r="K99" i="1"/>
  <c r="I99" i="1"/>
  <c r="H99" i="1"/>
  <c r="O98" i="1"/>
  <c r="O97" i="1" s="1"/>
  <c r="O96" i="1" s="1"/>
  <c r="L98" i="1"/>
  <c r="L97" i="1" s="1"/>
  <c r="L96" i="1" s="1"/>
  <c r="G98" i="1"/>
  <c r="G97" i="1" s="1"/>
  <c r="G96" i="1" s="1"/>
  <c r="F98" i="1"/>
  <c r="F97" i="1" s="1"/>
  <c r="F96" i="1" s="1"/>
  <c r="E98" i="1"/>
  <c r="E97" i="1" s="1"/>
  <c r="E96" i="1" s="1"/>
  <c r="D98" i="1"/>
  <c r="D97" i="1" s="1"/>
  <c r="D96" i="1" s="1"/>
  <c r="C98" i="1"/>
  <c r="C97" i="1" s="1"/>
  <c r="C96" i="1" s="1"/>
  <c r="N97" i="1"/>
  <c r="N96" i="1" s="1"/>
  <c r="K97" i="1"/>
  <c r="K96" i="1" s="1"/>
  <c r="I97" i="1"/>
  <c r="I96" i="1" s="1"/>
  <c r="H97" i="1"/>
  <c r="H96" i="1" s="1"/>
  <c r="O95" i="1"/>
  <c r="O94" i="1" s="1"/>
  <c r="L95" i="1"/>
  <c r="L94" i="1" s="1"/>
  <c r="G95" i="1"/>
  <c r="G94" i="1" s="1"/>
  <c r="F95" i="1"/>
  <c r="F94" i="1" s="1"/>
  <c r="E95" i="1"/>
  <c r="E94" i="1" s="1"/>
  <c r="D95" i="1"/>
  <c r="D94" i="1" s="1"/>
  <c r="C95" i="1"/>
  <c r="C94" i="1" s="1"/>
  <c r="N94" i="1"/>
  <c r="K94" i="1"/>
  <c r="I94" i="1"/>
  <c r="H94" i="1"/>
  <c r="O93" i="1"/>
  <c r="O92" i="1" s="1"/>
  <c r="L93" i="1"/>
  <c r="L92" i="1" s="1"/>
  <c r="G93" i="1"/>
  <c r="G92" i="1" s="1"/>
  <c r="F93" i="1"/>
  <c r="F92" i="1" s="1"/>
  <c r="E93" i="1"/>
  <c r="E92" i="1" s="1"/>
  <c r="D93" i="1"/>
  <c r="D92" i="1" s="1"/>
  <c r="C93" i="1"/>
  <c r="C92" i="1" s="1"/>
  <c r="N92" i="1"/>
  <c r="K92" i="1"/>
  <c r="I92" i="1"/>
  <c r="H92" i="1"/>
  <c r="O91" i="1"/>
  <c r="O90" i="1" s="1"/>
  <c r="L91" i="1"/>
  <c r="L90" i="1" s="1"/>
  <c r="G91" i="1"/>
  <c r="G90" i="1" s="1"/>
  <c r="F91" i="1"/>
  <c r="F90" i="1" s="1"/>
  <c r="E91" i="1"/>
  <c r="E90" i="1" s="1"/>
  <c r="D91" i="1"/>
  <c r="D90" i="1" s="1"/>
  <c r="C91" i="1"/>
  <c r="C90" i="1" s="1"/>
  <c r="N90" i="1"/>
  <c r="K90" i="1"/>
  <c r="I90" i="1"/>
  <c r="H90" i="1"/>
  <c r="O89" i="1"/>
  <c r="L89" i="1"/>
  <c r="G89" i="1"/>
  <c r="F89" i="1"/>
  <c r="E89" i="1"/>
  <c r="D89" i="1"/>
  <c r="C89" i="1"/>
  <c r="O88" i="1"/>
  <c r="L88" i="1"/>
  <c r="G88" i="1"/>
  <c r="F88" i="1"/>
  <c r="E88" i="1"/>
  <c r="D88" i="1"/>
  <c r="C88" i="1"/>
  <c r="N87" i="1"/>
  <c r="K87" i="1"/>
  <c r="I87" i="1"/>
  <c r="H87" i="1"/>
  <c r="O86" i="1"/>
  <c r="O85" i="1" s="1"/>
  <c r="L86" i="1"/>
  <c r="L85" i="1" s="1"/>
  <c r="G86" i="1"/>
  <c r="G85" i="1" s="1"/>
  <c r="F86" i="1"/>
  <c r="F85" i="1" s="1"/>
  <c r="E86" i="1"/>
  <c r="E85" i="1" s="1"/>
  <c r="D86" i="1"/>
  <c r="D85" i="1" s="1"/>
  <c r="C86" i="1"/>
  <c r="C85" i="1" s="1"/>
  <c r="N85" i="1"/>
  <c r="K85" i="1"/>
  <c r="I85" i="1"/>
  <c r="H85" i="1"/>
  <c r="O84" i="1"/>
  <c r="O83" i="1" s="1"/>
  <c r="L84" i="1"/>
  <c r="L83" i="1" s="1"/>
  <c r="G84" i="1"/>
  <c r="G83" i="1" s="1"/>
  <c r="F84" i="1"/>
  <c r="F83" i="1" s="1"/>
  <c r="E84" i="1"/>
  <c r="E83" i="1" s="1"/>
  <c r="D84" i="1"/>
  <c r="D83" i="1" s="1"/>
  <c r="C84" i="1"/>
  <c r="C83" i="1" s="1"/>
  <c r="N83" i="1"/>
  <c r="K83" i="1"/>
  <c r="I83" i="1"/>
  <c r="H83" i="1"/>
  <c r="O82" i="1"/>
  <c r="O81" i="1" s="1"/>
  <c r="L82" i="1"/>
  <c r="L81" i="1" s="1"/>
  <c r="G82" i="1"/>
  <c r="G81" i="1" s="1"/>
  <c r="F82" i="1"/>
  <c r="F81" i="1" s="1"/>
  <c r="E82" i="1"/>
  <c r="E81" i="1" s="1"/>
  <c r="D82" i="1"/>
  <c r="D81" i="1" s="1"/>
  <c r="C82" i="1"/>
  <c r="C81" i="1" s="1"/>
  <c r="N81" i="1"/>
  <c r="K81" i="1"/>
  <c r="I81" i="1"/>
  <c r="H81" i="1"/>
  <c r="O80" i="1"/>
  <c r="O79" i="1" s="1"/>
  <c r="L80" i="1"/>
  <c r="L79" i="1" s="1"/>
  <c r="G80" i="1"/>
  <c r="G79" i="1" s="1"/>
  <c r="F80" i="1"/>
  <c r="F79" i="1" s="1"/>
  <c r="E80" i="1"/>
  <c r="E79" i="1" s="1"/>
  <c r="D80" i="1"/>
  <c r="D79" i="1" s="1"/>
  <c r="C80" i="1"/>
  <c r="C79" i="1" s="1"/>
  <c r="N79" i="1"/>
  <c r="K79" i="1"/>
  <c r="I79" i="1"/>
  <c r="H79" i="1"/>
  <c r="O78" i="1"/>
  <c r="O77" i="1" s="1"/>
  <c r="L78" i="1"/>
  <c r="L77" i="1" s="1"/>
  <c r="G78" i="1"/>
  <c r="G77" i="1" s="1"/>
  <c r="F78" i="1"/>
  <c r="F77" i="1" s="1"/>
  <c r="E78" i="1"/>
  <c r="E77" i="1" s="1"/>
  <c r="D78" i="1"/>
  <c r="D77" i="1" s="1"/>
  <c r="C78" i="1"/>
  <c r="C77" i="1" s="1"/>
  <c r="N77" i="1"/>
  <c r="K77" i="1"/>
  <c r="I77" i="1"/>
  <c r="H77" i="1"/>
  <c r="O76" i="1"/>
  <c r="O75" i="1" s="1"/>
  <c r="L76" i="1"/>
  <c r="L75" i="1" s="1"/>
  <c r="G76" i="1"/>
  <c r="G75" i="1" s="1"/>
  <c r="F76" i="1"/>
  <c r="F75" i="1" s="1"/>
  <c r="E76" i="1"/>
  <c r="E75" i="1" s="1"/>
  <c r="D76" i="1"/>
  <c r="D75" i="1" s="1"/>
  <c r="C76" i="1"/>
  <c r="C75" i="1" s="1"/>
  <c r="N75" i="1"/>
  <c r="K75" i="1"/>
  <c r="I75" i="1"/>
  <c r="H75" i="1"/>
  <c r="O74" i="1"/>
  <c r="O73" i="1" s="1"/>
  <c r="L74" i="1"/>
  <c r="L73" i="1" s="1"/>
  <c r="G74" i="1"/>
  <c r="G73" i="1" s="1"/>
  <c r="F74" i="1"/>
  <c r="F73" i="1" s="1"/>
  <c r="E74" i="1"/>
  <c r="E73" i="1" s="1"/>
  <c r="D74" i="1"/>
  <c r="D73" i="1" s="1"/>
  <c r="C74" i="1"/>
  <c r="C73" i="1" s="1"/>
  <c r="N73" i="1"/>
  <c r="K73" i="1"/>
  <c r="I73" i="1"/>
  <c r="H73" i="1"/>
  <c r="O70" i="1"/>
  <c r="L70" i="1"/>
  <c r="L69" i="1" s="1"/>
  <c r="G70" i="1"/>
  <c r="G69" i="1" s="1"/>
  <c r="F70" i="1"/>
  <c r="F69" i="1" s="1"/>
  <c r="E70" i="1"/>
  <c r="E69" i="1" s="1"/>
  <c r="D70" i="1"/>
  <c r="D69" i="1" s="1"/>
  <c r="C70" i="1"/>
  <c r="C69" i="1" s="1"/>
  <c r="O69" i="1"/>
  <c r="I69" i="1"/>
  <c r="H69" i="1"/>
  <c r="G68" i="1"/>
  <c r="G67" i="1" s="1"/>
  <c r="F68" i="1"/>
  <c r="F67" i="1" s="1"/>
  <c r="E68" i="1"/>
  <c r="E67" i="1" s="1"/>
  <c r="D68" i="1"/>
  <c r="D67" i="1" s="1"/>
  <c r="C68" i="1"/>
  <c r="C67" i="1" s="1"/>
  <c r="O67" i="1"/>
  <c r="N67" i="1"/>
  <c r="N66" i="1" s="1"/>
  <c r="L67" i="1"/>
  <c r="K67" i="1"/>
  <c r="K66" i="1" s="1"/>
  <c r="I67" i="1"/>
  <c r="H67" i="1"/>
  <c r="O65" i="1"/>
  <c r="L65" i="1"/>
  <c r="G65" i="1"/>
  <c r="F65" i="1"/>
  <c r="E65" i="1"/>
  <c r="D65" i="1"/>
  <c r="C65" i="1"/>
  <c r="O64" i="1"/>
  <c r="L64" i="1"/>
  <c r="G64" i="1"/>
  <c r="G63" i="1" s="1"/>
  <c r="F64" i="1"/>
  <c r="F63" i="1" s="1"/>
  <c r="E64" i="1"/>
  <c r="E63" i="1" s="1"/>
  <c r="D64" i="1"/>
  <c r="D63" i="1" s="1"/>
  <c r="C64" i="1"/>
  <c r="C63" i="1" s="1"/>
  <c r="O63" i="1"/>
  <c r="I63" i="1"/>
  <c r="H63" i="1"/>
  <c r="O62" i="1"/>
  <c r="L62" i="1"/>
  <c r="G62" i="1"/>
  <c r="F62" i="1"/>
  <c r="E62" i="1"/>
  <c r="D62" i="1"/>
  <c r="C62" i="1"/>
  <c r="O61" i="1"/>
  <c r="L61" i="1"/>
  <c r="G61" i="1"/>
  <c r="F61" i="1"/>
  <c r="E61" i="1"/>
  <c r="D61" i="1"/>
  <c r="C61" i="1"/>
  <c r="O60" i="1"/>
  <c r="L60" i="1"/>
  <c r="G60" i="1"/>
  <c r="G59" i="1" s="1"/>
  <c r="F60" i="1"/>
  <c r="F59" i="1" s="1"/>
  <c r="E60" i="1"/>
  <c r="E59" i="1" s="1"/>
  <c r="D60" i="1"/>
  <c r="D59" i="1" s="1"/>
  <c r="C60" i="1"/>
  <c r="C59" i="1" s="1"/>
  <c r="N59" i="1"/>
  <c r="N58" i="1" s="1"/>
  <c r="K59" i="1"/>
  <c r="K58" i="1" s="1"/>
  <c r="I59" i="1"/>
  <c r="H59" i="1"/>
  <c r="O57" i="1"/>
  <c r="L57" i="1"/>
  <c r="G57" i="1"/>
  <c r="F57" i="1"/>
  <c r="E57" i="1"/>
  <c r="D57" i="1"/>
  <c r="C57" i="1"/>
  <c r="O56" i="1"/>
  <c r="L56" i="1"/>
  <c r="G56" i="1"/>
  <c r="F56" i="1"/>
  <c r="E56" i="1"/>
  <c r="D56" i="1"/>
  <c r="C56" i="1"/>
  <c r="O55" i="1"/>
  <c r="L55" i="1"/>
  <c r="G55" i="1"/>
  <c r="F55" i="1"/>
  <c r="E55" i="1"/>
  <c r="D55" i="1"/>
  <c r="C55" i="1"/>
  <c r="O54" i="1"/>
  <c r="L54" i="1"/>
  <c r="G54" i="1"/>
  <c r="F54" i="1"/>
  <c r="E54" i="1"/>
  <c r="D54" i="1"/>
  <c r="C54" i="1"/>
  <c r="O53" i="1"/>
  <c r="L53" i="1"/>
  <c r="G53" i="1"/>
  <c r="G52" i="1" s="1"/>
  <c r="F53" i="1"/>
  <c r="F52" i="1" s="1"/>
  <c r="E53" i="1"/>
  <c r="E52" i="1" s="1"/>
  <c r="D53" i="1"/>
  <c r="D52" i="1" s="1"/>
  <c r="C53" i="1"/>
  <c r="C52" i="1" s="1"/>
  <c r="N52" i="1"/>
  <c r="K52" i="1"/>
  <c r="I52" i="1"/>
  <c r="H52" i="1"/>
  <c r="O51" i="1"/>
  <c r="L51" i="1"/>
  <c r="G51" i="1"/>
  <c r="F51" i="1"/>
  <c r="E51" i="1"/>
  <c r="D51" i="1"/>
  <c r="C51" i="1"/>
  <c r="O50" i="1"/>
  <c r="L50" i="1"/>
  <c r="G50" i="1"/>
  <c r="F50" i="1"/>
  <c r="E50" i="1"/>
  <c r="D50" i="1"/>
  <c r="C50" i="1"/>
  <c r="O49" i="1"/>
  <c r="L49" i="1"/>
  <c r="G49" i="1"/>
  <c r="G48" i="1" s="1"/>
  <c r="F49" i="1"/>
  <c r="F48" i="1" s="1"/>
  <c r="E49" i="1"/>
  <c r="E48" i="1" s="1"/>
  <c r="D49" i="1"/>
  <c r="D48" i="1" s="1"/>
  <c r="C49" i="1"/>
  <c r="C48" i="1" s="1"/>
  <c r="N48" i="1"/>
  <c r="K48" i="1"/>
  <c r="I48" i="1"/>
  <c r="H48" i="1"/>
  <c r="O47" i="1"/>
  <c r="L47" i="1"/>
  <c r="G47" i="1"/>
  <c r="F47" i="1"/>
  <c r="E47" i="1"/>
  <c r="D47" i="1"/>
  <c r="C47" i="1"/>
  <c r="O46" i="1"/>
  <c r="L46" i="1"/>
  <c r="G46" i="1"/>
  <c r="G45" i="1" s="1"/>
  <c r="F46" i="1"/>
  <c r="F45" i="1" s="1"/>
  <c r="E46" i="1"/>
  <c r="E45" i="1" s="1"/>
  <c r="D46" i="1"/>
  <c r="D45" i="1" s="1"/>
  <c r="C46" i="1"/>
  <c r="C45" i="1" s="1"/>
  <c r="N45" i="1"/>
  <c r="K45" i="1"/>
  <c r="I45" i="1"/>
  <c r="H45" i="1"/>
  <c r="O42" i="1"/>
  <c r="L42" i="1"/>
  <c r="G42" i="1"/>
  <c r="F42" i="1"/>
  <c r="E42" i="1"/>
  <c r="D42" i="1"/>
  <c r="C42" i="1"/>
  <c r="O41" i="1"/>
  <c r="L41" i="1"/>
  <c r="G41" i="1"/>
  <c r="F41" i="1"/>
  <c r="E41" i="1"/>
  <c r="D41" i="1"/>
  <c r="C41" i="1"/>
  <c r="N40" i="1"/>
  <c r="K40" i="1"/>
  <c r="I40" i="1"/>
  <c r="H40" i="1"/>
  <c r="O39" i="1"/>
  <c r="O38" i="1" s="1"/>
  <c r="L39" i="1"/>
  <c r="L38" i="1" s="1"/>
  <c r="G39" i="1"/>
  <c r="G38" i="1" s="1"/>
  <c r="F39" i="1"/>
  <c r="F38" i="1" s="1"/>
  <c r="E39" i="1"/>
  <c r="E38" i="1" s="1"/>
  <c r="D39" i="1"/>
  <c r="D38" i="1" s="1"/>
  <c r="C39" i="1"/>
  <c r="C38" i="1" s="1"/>
  <c r="N38" i="1"/>
  <c r="K38" i="1"/>
  <c r="I38" i="1"/>
  <c r="H38" i="1"/>
  <c r="O37" i="1"/>
  <c r="O36" i="1" s="1"/>
  <c r="L37" i="1"/>
  <c r="L36" i="1" s="1"/>
  <c r="G37" i="1"/>
  <c r="G36" i="1" s="1"/>
  <c r="F37" i="1"/>
  <c r="F36" i="1" s="1"/>
  <c r="E37" i="1"/>
  <c r="E36" i="1" s="1"/>
  <c r="D37" i="1"/>
  <c r="D36" i="1" s="1"/>
  <c r="C37" i="1"/>
  <c r="C36" i="1" s="1"/>
  <c r="N36" i="1"/>
  <c r="K36" i="1"/>
  <c r="I36" i="1"/>
  <c r="H36" i="1"/>
  <c r="O35" i="1"/>
  <c r="L35" i="1"/>
  <c r="G35" i="1"/>
  <c r="F35" i="1"/>
  <c r="E35" i="1"/>
  <c r="D35" i="1"/>
  <c r="C35" i="1"/>
  <c r="O34" i="1"/>
  <c r="L34" i="1"/>
  <c r="G34" i="1"/>
  <c r="F34" i="1"/>
  <c r="E34" i="1"/>
  <c r="D34" i="1"/>
  <c r="C34" i="1"/>
  <c r="N33" i="1"/>
  <c r="K33" i="1"/>
  <c r="I33" i="1"/>
  <c r="H33" i="1"/>
  <c r="O31" i="1"/>
  <c r="L31" i="1"/>
  <c r="G31" i="1"/>
  <c r="F31" i="1"/>
  <c r="E31" i="1"/>
  <c r="D31" i="1"/>
  <c r="C31" i="1"/>
  <c r="O30" i="1"/>
  <c r="L30" i="1"/>
  <c r="G30" i="1"/>
  <c r="F30" i="1"/>
  <c r="E30" i="1"/>
  <c r="D30" i="1"/>
  <c r="C30" i="1"/>
  <c r="O29" i="1"/>
  <c r="L29" i="1"/>
  <c r="G29" i="1"/>
  <c r="F29" i="1"/>
  <c r="E29" i="1"/>
  <c r="D29" i="1"/>
  <c r="C29" i="1"/>
  <c r="O28" i="1"/>
  <c r="L28" i="1"/>
  <c r="G28" i="1"/>
  <c r="F28" i="1"/>
  <c r="E28" i="1"/>
  <c r="D28" i="1"/>
  <c r="C28" i="1"/>
  <c r="N27" i="1"/>
  <c r="K27" i="1"/>
  <c r="I27" i="1"/>
  <c r="H27" i="1"/>
  <c r="L26" i="1"/>
  <c r="G26" i="1"/>
  <c r="F26" i="1"/>
  <c r="E26" i="1"/>
  <c r="D26" i="1"/>
  <c r="C26" i="1"/>
  <c r="O25" i="1"/>
  <c r="L25" i="1"/>
  <c r="G25" i="1"/>
  <c r="F25" i="1"/>
  <c r="E25" i="1"/>
  <c r="D25" i="1"/>
  <c r="C25" i="1"/>
  <c r="O24" i="1"/>
  <c r="L24" i="1"/>
  <c r="G24" i="1"/>
  <c r="F24" i="1"/>
  <c r="E24" i="1"/>
  <c r="D24" i="1"/>
  <c r="C24" i="1"/>
  <c r="O23" i="1"/>
  <c r="L23" i="1"/>
  <c r="G23" i="1"/>
  <c r="F23" i="1"/>
  <c r="E23" i="1"/>
  <c r="D23" i="1"/>
  <c r="C23" i="1"/>
  <c r="O22" i="1"/>
  <c r="G22" i="1"/>
  <c r="F22" i="1"/>
  <c r="E22" i="1"/>
  <c r="D22" i="1"/>
  <c r="C22" i="1"/>
  <c r="N21" i="1"/>
  <c r="N20" i="1" s="1"/>
  <c r="K21" i="1"/>
  <c r="K20" i="1" s="1"/>
  <c r="I21" i="1"/>
  <c r="I20" i="1" s="1"/>
  <c r="H21" i="1"/>
  <c r="H20" i="1" s="1"/>
  <c r="G10" i="1"/>
  <c r="L140" i="1" l="1"/>
  <c r="L63" i="1"/>
  <c r="L66" i="1"/>
  <c r="L33" i="1"/>
  <c r="L32" i="1" s="1"/>
  <c r="L107" i="1"/>
  <c r="L21" i="1"/>
  <c r="L20" i="1" s="1"/>
  <c r="F87" i="1"/>
  <c r="F72" i="1" s="1"/>
  <c r="F71" i="1" s="1"/>
  <c r="C44" i="1"/>
  <c r="C43" i="1" s="1"/>
  <c r="I72" i="1"/>
  <c r="I71" i="1" s="1"/>
  <c r="L45" i="1"/>
  <c r="L48" i="1"/>
  <c r="F104" i="1"/>
  <c r="F33" i="1"/>
  <c r="F32" i="1" s="1"/>
  <c r="G33" i="1"/>
  <c r="G32" i="1" s="1"/>
  <c r="G40" i="1"/>
  <c r="D44" i="1"/>
  <c r="D43" i="1" s="1"/>
  <c r="K32" i="1"/>
  <c r="C87" i="1"/>
  <c r="C72" i="1" s="1"/>
  <c r="C71" i="1" s="1"/>
  <c r="N32" i="1"/>
  <c r="C33" i="1"/>
  <c r="C32" i="1" s="1"/>
  <c r="C40" i="1"/>
  <c r="D58" i="1"/>
  <c r="F27" i="1"/>
  <c r="G87" i="1"/>
  <c r="G72" i="1" s="1"/>
  <c r="G71" i="1" s="1"/>
  <c r="L59" i="1"/>
  <c r="L58" i="1" s="1"/>
  <c r="I44" i="1"/>
  <c r="I43" i="1" s="1"/>
  <c r="E44" i="1"/>
  <c r="E43" i="1" s="1"/>
  <c r="I66" i="1"/>
  <c r="H104" i="1"/>
  <c r="C21" i="1"/>
  <c r="C20" i="1" s="1"/>
  <c r="H32" i="1"/>
  <c r="E40" i="1"/>
  <c r="F44" i="1"/>
  <c r="F43" i="1" s="1"/>
  <c r="K44" i="1"/>
  <c r="K43" i="1" s="1"/>
  <c r="D87" i="1"/>
  <c r="D72" i="1" s="1"/>
  <c r="D71" i="1" s="1"/>
  <c r="N72" i="1"/>
  <c r="N71" i="1" s="1"/>
  <c r="F21" i="1"/>
  <c r="F20" i="1" s="1"/>
  <c r="G21" i="1"/>
  <c r="G20" i="1" s="1"/>
  <c r="F58" i="1"/>
  <c r="O140" i="1"/>
  <c r="H44" i="1"/>
  <c r="H43" i="1" s="1"/>
  <c r="G104" i="1"/>
  <c r="D33" i="1"/>
  <c r="D32" i="1" s="1"/>
  <c r="I32" i="1"/>
  <c r="L40" i="1"/>
  <c r="H72" i="1"/>
  <c r="H71" i="1" s="1"/>
  <c r="D40" i="1"/>
  <c r="O27" i="1"/>
  <c r="N44" i="1"/>
  <c r="N43" i="1" s="1"/>
  <c r="H58" i="1"/>
  <c r="K72" i="1"/>
  <c r="K71" i="1" s="1"/>
  <c r="O87" i="1"/>
  <c r="O72" i="1" s="1"/>
  <c r="O71" i="1" s="1"/>
  <c r="G103" i="1"/>
  <c r="D21" i="1"/>
  <c r="D20" i="1" s="1"/>
  <c r="C27" i="1"/>
  <c r="G27" i="1"/>
  <c r="E33" i="1"/>
  <c r="E32" i="1" s="1"/>
  <c r="O33" i="1"/>
  <c r="O32" i="1" s="1"/>
  <c r="O40" i="1"/>
  <c r="O45" i="1"/>
  <c r="C58" i="1"/>
  <c r="G58" i="1"/>
  <c r="L87" i="1"/>
  <c r="L72" i="1" s="1"/>
  <c r="L71" i="1" s="1"/>
  <c r="E87" i="1"/>
  <c r="E72" i="1" s="1"/>
  <c r="E71" i="1" s="1"/>
  <c r="F103" i="1"/>
  <c r="E104" i="1"/>
  <c r="I104" i="1"/>
  <c r="G44" i="1"/>
  <c r="G43" i="1" s="1"/>
  <c r="O48" i="1"/>
  <c r="L52" i="1"/>
  <c r="I58" i="1"/>
  <c r="O59" i="1"/>
  <c r="O58" i="1" s="1"/>
  <c r="F66" i="1"/>
  <c r="H103" i="1"/>
  <c r="E27" i="1"/>
  <c r="F40" i="1"/>
  <c r="O52" i="1"/>
  <c r="H66" i="1"/>
  <c r="D27" i="1"/>
  <c r="L27" i="1"/>
  <c r="D66" i="1"/>
  <c r="E103" i="1"/>
  <c r="I103" i="1"/>
  <c r="E66" i="1"/>
  <c r="E21" i="1"/>
  <c r="E20" i="1" s="1"/>
  <c r="E58" i="1"/>
  <c r="O66" i="1"/>
  <c r="O107" i="1"/>
  <c r="O104" i="1" s="1"/>
  <c r="O103" i="1" s="1"/>
  <c r="C66" i="1"/>
  <c r="G66" i="1"/>
  <c r="O26" i="1"/>
  <c r="O21" i="1" s="1"/>
  <c r="O20" i="1" s="1"/>
  <c r="L104" i="1" l="1"/>
  <c r="L103" i="1" s="1"/>
  <c r="K19" i="1"/>
  <c r="K18" i="1" s="1"/>
  <c r="N19" i="1"/>
  <c r="N17" i="1" s="1"/>
  <c r="I19" i="1"/>
  <c r="I17" i="1" s="1"/>
  <c r="L44" i="1"/>
  <c r="L43" i="1" s="1"/>
  <c r="L19" i="1" s="1"/>
  <c r="F19" i="1"/>
  <c r="F10" i="1" s="1"/>
  <c r="C19" i="1"/>
  <c r="C17" i="1" s="1"/>
  <c r="H19" i="1"/>
  <c r="H18" i="1" s="1"/>
  <c r="O44" i="1"/>
  <c r="O43" i="1" s="1"/>
  <c r="O19" i="1" s="1"/>
  <c r="D19" i="1"/>
  <c r="D17" i="1" s="1"/>
  <c r="G19" i="1"/>
  <c r="H10" i="1" s="1"/>
  <c r="E19" i="1"/>
  <c r="L18" i="1" l="1"/>
  <c r="K17" i="1"/>
  <c r="L10" i="1"/>
  <c r="N18" i="1"/>
  <c r="K10" i="1"/>
  <c r="J17" i="1"/>
  <c r="I18" i="1"/>
  <c r="N10" i="1"/>
  <c r="F17" i="1"/>
  <c r="F18" i="1"/>
  <c r="H17" i="1"/>
  <c r="L17" i="1"/>
  <c r="J10" i="1"/>
  <c r="G18" i="1"/>
  <c r="G17" i="1"/>
  <c r="E17" i="1"/>
  <c r="E18" i="1"/>
  <c r="O18" i="1"/>
  <c r="O17" i="1"/>
  <c r="O10" i="1"/>
  <c r="M17" i="1"/>
  <c r="M10" i="1"/>
</calcChain>
</file>

<file path=xl/sharedStrings.xml><?xml version="1.0" encoding="utf-8"?>
<sst xmlns="http://schemas.openxmlformats.org/spreadsheetml/2006/main" count="275" uniqueCount="247">
  <si>
    <t>к решению Совета</t>
  </si>
  <si>
    <t>Доходы бюджета</t>
  </si>
  <si>
    <t>Наименование показателя</t>
  </si>
  <si>
    <t>Коды бюджетной классификации</t>
  </si>
  <si>
    <t>± оценка 2023 к ут. бюджету 2023</t>
  </si>
  <si>
    <t>± оценка 2023 к перв. бюджету 2023</t>
  </si>
  <si>
    <t>± 2024 к оценке 2023</t>
  </si>
  <si>
    <t>±2024 к оценке 2023</t>
  </si>
  <si>
    <t>±2024 к перв. бюджету 2023</t>
  </si>
  <si>
    <t>2025</t>
  </si>
  <si>
    <t>2026</t>
  </si>
  <si>
    <t>Сумма уточнения</t>
  </si>
  <si>
    <t>Уточненный прогноз
 на 2025 год</t>
  </si>
  <si>
    <t>Уточненный прогноз
 на 2026 год</t>
  </si>
  <si>
    <t>ВСЕГО ДОХОДОВ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</si>
  <si>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</si>
  <si>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</si>
  <si>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</si>
  <si>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</si>
  <si>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</si>
  <si>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</si>
  <si>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</si>
  <si>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</si>
  <si>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</si>
  <si>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182 1 01 02020 01 0000 110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</si>
  <si>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</si>
  <si>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182 1 01 02030 01 0000 110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</si>
  <si>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</si>
  <si>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182 1 01 02040 01 0000 110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</si>
  <si>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</si>
  <si>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</si>
  <si>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</si>
  <si>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</si>
  <si>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</si>
  <si>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</si>
  <si>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</si>
  <si>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</si>
  <si>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</si>
  <si>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</si>
  <si>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</si>
  <si>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</si>
  <si>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</si>
  <si>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</si>
  <si>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</si>
  <si>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182 1 05 01000 00 0000 110</t>
  </si>
  <si>
    <t>Налог, взимаемый с налогоплательщиков, выбравших в качестве объекта налогообложения 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</si>
  <si>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</si>
  <si>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</si>
  <si>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</si>
  <si>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>Единый сельскохозяйственный налог</t>
  </si>
  <si>
    <t xml:space="preserve"> 182 1 05 03000 01 0000 110 </t>
  </si>
  <si>
    <t xml:space="preserve"> 182 1 05 03010 01 0000 110 </t>
  </si>
  <si>
    <t>Налог, взимаемый в связи с применением патентной системы налогообложения</t>
  </si>
  <si>
    <t>182 1 05 04000 02 0000 110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</si>
  <si>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</si>
  <si>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182 1 05 04020 02 0000 110 </t>
  </si>
  <si>
    <t xml:space="preserve">ГОСУДАРСТВЕННАЯ ПОШЛИНА </t>
  </si>
  <si>
    <t>000 1 08 00000 00 0000 000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</si>
  <si>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РФ) </t>
  </si>
  <si>
    <t>182 1 08 03010 01 0000 110</t>
  </si>
  <si>
    <t>Государственная пошлина за выдачу разрешений на установку рекламных конструкций</t>
  </si>
  <si>
    <t>200 1 08 07150 01 0000 110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</si>
  <si>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</si>
  <si>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</si>
  <si>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</si>
  <si>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000 1 11 05000 00 0000 120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</si>
  <si>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</si>
  <si>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</si>
  <si>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</si>
  <si>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</si>
  <si>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</si>
  <si>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</si>
  <si>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</si>
  <si>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</si>
  <si>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 созданных ими учреждений (за исключением имущества муниципальных бюджетных и автономных учреждений).</t>
  </si>
  <si>
    <t>700 1 11 05035 05 0000 120</t>
  </si>
  <si>
    <t>800 1 11 05035 05 0000 120</t>
  </si>
  <si>
    <t>900 1 11 05035 05 0000 120</t>
  </si>
  <si>
    <t>ПЛАТЕЖИ ПРИ ПОЛЬЗОВАНИИ ПРИРОДНЫМИ РЕСУРСАМИ</t>
  </si>
  <si>
    <t>000 1 12 00000 00 0000 000</t>
  </si>
  <si>
    <t>Плата за выбросы загрязняющих веществ в атмосферный воздух стационарными объектами</t>
  </si>
  <si>
    <t>048 1 12 01010 01 0000 120</t>
  </si>
  <si>
    <t>Плата за сбросы загрязняющих веществ в водные объекты</t>
  </si>
  <si>
    <t>048 1 12 01030 01 0000 120</t>
  </si>
  <si>
    <t>Плата за размещение отходов производства</t>
  </si>
  <si>
    <t>Плата за размещение твердых коммунальных отходов</t>
  </si>
  <si>
    <t>048 1 12 01042 01 0000 120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</si>
  <si>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</si>
  <si>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048 1 12 01070 01 0000 120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</si>
  <si>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</si>
  <si>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</si>
  <si>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</si>
  <si>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</si>
  <si>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</si>
  <si>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700 1 13 01995 05 0000 130</t>
  </si>
  <si>
    <t>700 1 13 01995 05 1000 130</t>
  </si>
  <si>
    <t>800 1 13 01995 05 0000 130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</si>
  <si>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</si>
  <si>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</si>
  <si>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</si>
  <si>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700 1 13 02065 05 0000 130</t>
  </si>
  <si>
    <t>800 1 13 02065 05 0000 130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</si>
  <si>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</si>
  <si>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</si>
  <si>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</si>
  <si>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</si>
  <si>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</si>
  <si>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900 1 14 02053 05 0000 410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</si>
  <si>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</si>
  <si>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</si>
  <si>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</si>
  <si>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400 1 14 06013 13 0000 430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</si>
  <si>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</si>
  <si>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</si>
  <si>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</si>
  <si>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</si>
  <si>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</si>
  <si>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</si>
  <si>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012 1 16 01053 01 0000 140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</si>
  <si>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</si>
  <si>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</si>
  <si>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</si>
  <si>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012 1 16 01063 01 0000 140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</si>
  <si>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</si>
  <si>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</si>
  <si>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</si>
  <si>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012 1 16 01073 01 0000 140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</si>
  <si>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</si>
  <si>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</si>
  <si>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</si>
  <si>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012 1 16 01083 01 0000 140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</si>
  <si>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</si>
  <si>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</si>
  <si>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</si>
  <si>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012 1 16 01093 01 0000 140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</si>
  <si>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</si>
  <si>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</si>
  <si>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</si>
  <si>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012 1 16 01133 01 0000 140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</si>
  <si>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</si>
  <si>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</si>
  <si>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</si>
  <si>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012 1 16 01143 01 0000 140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</si>
  <si>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</si>
  <si>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000 1 16 01150 01 0000 140</t>
  </si>
  <si>
    <t>012 1 16 01153 01 0000 140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</si>
  <si>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</si>
  <si>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500 1 16 01154 01 0000 140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</si>
  <si>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</si>
  <si>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</si>
  <si>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</si>
  <si>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</si>
  <si>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</si>
  <si>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</si>
  <si>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012 1 16 01193 01 0000 140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</si>
  <si>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</si>
  <si>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</si>
  <si>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</si>
  <si>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012 1 16 01203 01 0000 140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</si>
  <si>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</si>
  <si>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</si>
  <si>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</si>
  <si>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</si>
  <si>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</si>
  <si>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188 1 16 10123 01 0000 140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</si>
  <si>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</si>
  <si>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</si>
  <si>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</si>
  <si>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018 1 16 11050 01 0000 140</t>
  </si>
  <si>
    <t xml:space="preserve">ПРОЧИЕ НЕНАЛОГОВЫЕ ДОХОДЫ </t>
  </si>
  <si>
    <t>000 1 17 00000 00 0000 000</t>
  </si>
  <si>
    <t>Прочие неналоговые доходы бюджетов муниципальных районов</t>
  </si>
  <si>
    <t>200 1 17 05050 05 0000 180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</si>
  <si>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</si>
  <si>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</si>
  <si>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</si>
  <si>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</si>
  <si>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</si>
  <si>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000 2 02 10000 00 0000 150</t>
  </si>
  <si>
    <t>Дотации бюджетам муниципальных районов на выравнивание  бюджетной обеспеченности из бюджета субъекта Российской Федерации</t>
  </si>
  <si>
    <t>300 2 02 15001 05 0000 150</t>
  </si>
  <si>
    <t>300 2 02 20000 00 0000 150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</si>
  <si>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</si>
  <si>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300 2 02 20299 05 0000 150</t>
  </si>
  <si>
    <t>Субсидия из бюджета Астраханской области бюджетам муниципальных образований Астраханской области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в рамках основного мероприятия по реализации регионального проекта «Успех каждого ребенка (Астраханская область)» в рамках национального проекта «Образование» государственной программы «Развитие образования Астраханской области»</t>
  </si>
  <si>
    <t>300 2 02 25098 05 0000 150</t>
  </si>
  <si>
    <t xml:space="preserve">Субсидия из бюджета Астраханской области муниципальным образованиям Астраханской области на софинансирование мероприятий  по организации бесплатного горячего питания обучающихся, получающих начальное общее образование в муниципальных образовательных организациях , расположенных на территории Астраханской области, в рамках подпрограммы "Психофизическая безопасность детей и молодежи" государственной программы "Развитие образования Астраханской области" </t>
  </si>
  <si>
    <t>300 2 02 25304 05 0000 150</t>
  </si>
  <si>
    <t>Субсидия из бюджета Астраханской области муниципальным образованиям Астраханской области в целях реализации мероприятий по обеспечению жильем молодых семей в рамках подпрограммы «Обеспечение жильем молодых семей в Астраханской области» государственной программы «Молодежь Астраханской области»</t>
  </si>
  <si>
    <t>300 2 02 25497 05 0000 150</t>
  </si>
  <si>
    <t>Субсидии бюджетам муниципальных районов на проведение комплексных кадастровых работ</t>
  </si>
  <si>
    <t>300 2 02 25511 05 0000 150</t>
  </si>
  <si>
    <t>Субсидии бюджетам муниципальных районов на реализацию мероприятий по модернизации школьных систем образования</t>
  </si>
  <si>
    <t>300 2 02 25750 05 0000 150</t>
  </si>
  <si>
    <t>Субсидии из бюджета Астраханской области муниципальным образованиям Астраханской области на развитие дорожного хозяйства в рамках основного мероприятия "Содействие развитию автомобильных дорог местного значения" государственной программы «Развитие дорожного хозяйства Астраханской области»</t>
  </si>
  <si>
    <t>300 2 02 29999 05 0000 150</t>
  </si>
  <si>
    <t xml:space="preserve">Субвенции бюджетам субъектов Российской Федерации и муниципальных образований </t>
  </si>
  <si>
    <t>300 2 02 30000 00 0000 150</t>
  </si>
  <si>
    <t>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</t>
  </si>
  <si>
    <t>300 2 02 30024 05 0000 150</t>
  </si>
  <si>
    <t>Субвенция на осуществление отдельных государственных полномочий по выплате родителям (законным представителям)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находящиеся на территории Астраханской области</t>
  </si>
  <si>
    <t>300 2 02 30029 05 0000 150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</si>
  <si>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государственной программы "Развитие сельского хозяйства, пищевой и рыбной промышленности Астраханской области".</t>
  </si>
  <si>
    <t>300 2 02 35014 05 0000 150</t>
  </si>
  <si>
    <t>Субвенции из бюджета Астраханской области муниципальным образованиям Астраханской области на составление (изменение) списков кандидатов в присяжные заседатели федеральных судов общей юрисдикции в Российской Федерации</t>
  </si>
  <si>
    <t>300 2 02 35120 05 0000 150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</si>
  <si>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</si>
  <si>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300 2 02 35179 05 0000 150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</si>
  <si>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Астраханской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бюджетам муниципальных районов (городских округов) Астраханской области из бюджета Астраханской области</t>
  </si>
  <si>
    <t>300 2 02 35303 05 0000 150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</si>
  <si>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сельскохозяйственного производства по отдельным подотраслям растениеводства и животноводства, за исключением средств на осуществление органами местного самоуправления управленческих функций при осуществлении данных полномочий</t>
  </si>
  <si>
    <t>300 2 02 35508 05 0000 150</t>
  </si>
  <si>
    <t>Субвенция,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полномочий, а также для осуществления органами местного самоуправления организационных функций, необходимых для обеспечения оказания государственной поддержки в сфере развития сельского хозяйства</t>
  </si>
  <si>
    <t>300 2 02 39999 05 0000 150</t>
  </si>
  <si>
    <t>Субвенция,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</t>
  </si>
  <si>
    <t>Субвенции из бюджета Астраханской области муниципальным образованиям Астраханской области на содержание административных комиссий по непрограммному направлению расходов "Управление делами Губернатора Астраханской области (агентство Астраханской области) в рамках непрограммного направления деятельности "Реализация функций органов государственной власти Астраханской области"</t>
  </si>
  <si>
    <t>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</t>
  </si>
  <si>
    <t xml:space="preserve">Субсидия на реализацию мероприятий по модернизации школьных систем образования (Оснащение средствами обучения и воспитания здания муниципальных общеобразовательных организаций) в рамках регионального проекта "Совершенствование системы образования" государственной программы "Развитие образования Астраханской области" </t>
  </si>
  <si>
    <t>Субвенция на обеспечение  дополнительного образования детей в муниципальных общеобразовательных организациях</t>
  </si>
  <si>
    <t xml:space="preserve">Субвенция на 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</si>
  <si>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</si>
  <si>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</t>
  </si>
  <si>
    <t>Прочие безвозмездные поступления в бюджеты муниципальных районов</t>
  </si>
  <si>
    <t>000 2 07 05000 05 0000 150</t>
  </si>
  <si>
    <t>700 2 07 05030 05 0000 150</t>
  </si>
  <si>
    <t>800 2 07 05030 05 0000 150</t>
  </si>
  <si>
    <t>ВЕРНО:</t>
  </si>
  <si>
    <t xml:space="preserve"> муниципального образования "Ахтубинский муниципальный район Астраханской области" на 2025 - 2026 годы </t>
  </si>
  <si>
    <r>
      <t xml:space="preserve">Субсидии бюджетам </t>
    </r>
    <r>
      <rPr>
        <sz val="10"/>
        <color indexed="8"/>
        <rFont val="Times New Roman"/>
        <family val="1"/>
        <charset val="204"/>
      </rPr>
      <t>бюджетной системы</t>
    </r>
    <r>
      <rPr>
        <sz val="10"/>
        <rFont val="Times New Roman"/>
        <family val="1"/>
        <charset val="204"/>
      </rPr>
      <t xml:space="preserve"> Российской Федерации (межбюджетные субсидии)</t>
    </r>
  </si>
  <si>
    <t xml:space="preserve">муниципального образования </t>
  </si>
  <si>
    <t xml:space="preserve">"Ахтубинский муниципальный район </t>
  </si>
  <si>
    <t>Астраханской области"</t>
  </si>
  <si>
    <t>000 1 16 01050 01 0000 140</t>
  </si>
  <si>
    <t>012 1 16 01173 01 0000 140</t>
  </si>
  <si>
    <t>048 1 12 01041 01 0000 120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</si>
  <si>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крупного рогатого скота специализированных мясных пород,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</si>
  <si>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(Достигнута численность маточного товарного поголовья овец и коз, за исключением племенных животных) в рамках регионального проекта "Развитие отраслей агропромышленного комплекса Астраханской области"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</si>
  <si>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овощей) государственной программы "Развитие сельского хозяйства, пищевой и рыбной промышленности Астраханской области"</t>
  </si>
  <si>
    <t>Субвенция, предоставляемая местным бюджетам для стимулирования увеличения производства картофеля и овощей в рамках подпрограммы "Развитие сельского хозяйства и мелиоративного комплекса Астраханской области, эффективное вовлечение в оборот земель сельскохозяйственного назначения" (Стимулирование увеличения производства картофеля) государственной программы "Развитие сельского хозяйства, пищевой и рыбной промышленности Астраханской области"</t>
  </si>
  <si>
    <t>Иные межбюджетные трансферты</t>
  </si>
  <si>
    <t>000 2 02 40000 00 0000 150</t>
  </si>
  <si>
    <t>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(мазута) на очередной отопительный сезон</t>
  </si>
  <si>
    <t>300 2 02 49999 05 0000 150</t>
  </si>
  <si>
    <t>рубли</t>
  </si>
  <si>
    <t>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бухгалтерий, обслуживающих муниципальные образовательные организации</t>
  </si>
  <si>
    <t xml:space="preserve"> </t>
  </si>
  <si>
    <t>от 12.12.2024 №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</si>
</sst>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/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/>
    </xf>
    <xf numFmtId="4" fontId="3" fillId="2" borderId="2" xfId="2" applyNumberFormat="1" applyFont="1" applyFill="1" applyBorder="1" applyAlignment="1">
      <alignment horizontal="center" vertical="center"/>
    </xf>
    <xf numFmtId="4" fontId="3" fillId="3" borderId="2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 shrinkToFit="1"/>
    </xf>
    <xf numFmtId="164" fontId="3" fillId="2" borderId="0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 shrinkToFit="1"/>
    </xf>
    <xf numFmtId="4" fontId="3" fillId="2" borderId="0" xfId="0" applyNumberFormat="1" applyFont="1" applyFill="1" applyBorder="1"/>
    <xf numFmtId="0" fontId="3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2" name="TextBox 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" name="TextBox 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4" name="TextBox 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" name="TextBox 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6" name="TextBox 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7" name="TextBox 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" name="TextBox 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" name="TextBox 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0" name="TextBox 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1" name="TextBox 10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2" name="TextBox 11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3" name="TextBox 12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4" name="TextBox 13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32806" cy="267782"/>
    <xdr:sp macro="" textlink="">
      <xdr:nvSpPr>
        <xdr:cNvPr id="15" name="TextBox 14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6" name="TextBox 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7" name="TextBox 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8" name="TextBox 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9" name="TextBox 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20" name="TextBox 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21" name="TextBox 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22" name="TextBox 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23" name="TextBox 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4" name="TextBox 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5" name="TextBox 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" name="TextBox 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7" name="TextBox 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8" name="TextBox 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9" name="TextBox 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0" name="TextBox 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1" name="TextBox 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2" name="TextBox 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3" name="TextBox 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4" name="TextBox 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5" name="TextBox 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6" name="TextBox 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7" name="TextBox 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8" name="TextBox 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39" name="TextBox 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40" name="TextBox 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1" name="TextBox 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2" name="TextBox 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3" name="TextBox 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4" name="TextBox 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5" name="TextBox 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6" name="TextBox 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7" name="TextBox 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48" name="TextBox 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49" name="TextBox 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0" name="TextBox 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1" name="TextBox 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2" name="TextBox 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3" name="TextBox 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4" name="TextBox 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5" name="TextBox 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56" name="TextBox 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" name="TextBox 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" name="TextBox 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" name="TextBox 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0" name="TextBox 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" name="TextBox 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2" name="TextBox 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3" name="TextBox 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4" name="TextBox 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5" name="TextBox 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6" name="TextBox 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7" name="TextBox 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8" name="TextBox 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9" name="TextBox 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70" name="TextBox 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71" name="TextBox 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72" name="TextBox 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3" name="TextBox 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4" name="TextBox 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5" name="TextBox 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6" name="TextBox 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7" name="TextBox 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8" name="TextBox 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79" name="TextBox 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80" name="TextBox 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1" name="TextBox 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2" name="TextBox 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3" name="TextBox 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4" name="TextBox 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5" name="TextBox 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6" name="TextBox 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7" name="TextBox 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8" name="TextBox 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89" name="TextBox 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0" name="TextBox 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1" name="TextBox 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2" name="TextBox 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3" name="TextBox 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4" name="TextBox 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5" name="TextBox 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96" name="TextBox 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97" name="TextBox 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98" name="TextBox 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99" name="TextBox 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00" name="TextBox 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01" name="TextBox 1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02" name="TextBox 1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03" name="TextBox 1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04" name="TextBox 1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05" name="TextBox 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06" name="TextBox 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07" name="TextBox 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08" name="TextBox 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09" name="TextBox 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10" name="TextBox 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11" name="TextBox 1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112" name="TextBox 1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3" name="TextBox 1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4" name="TextBox 1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5" name="TextBox 1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6" name="TextBox 1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7" name="TextBox 1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8" name="TextBox 1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19" name="TextBox 1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20" name="TextBox 1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21" name="TextBox 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22" name="TextBox 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23" name="TextBox 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" name="TextBox 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" name="TextBox 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" name="TextBox 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" name="TextBox 1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8" name="TextBox 1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" name="TextBox 1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0" name="TextBox 1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1" name="TextBox 1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2" name="TextBox 1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3" name="TextBox 1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4" name="TextBox 1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35" name="TextBox 1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36" name="TextBox 1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37" name="TextBox 1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38" name="TextBox 1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39" name="TextBox 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40" name="TextBox 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41" name="TextBox 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42" name="TextBox 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56940" cy="267782"/>
    <xdr:sp macro="" textlink="">
      <xdr:nvSpPr>
        <xdr:cNvPr id="143" name="TextBox 1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4" name="TextBox 1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5" name="TextBox 1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6" name="TextBox 1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7" name="TextBox 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8" name="TextBox 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49" name="TextBox 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0" name="TextBox 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1" name="TextBox 1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2" name="TextBox 1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3" name="TextBox 1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4" name="TextBox 1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5" name="TextBox 1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6" name="TextBox 1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7" name="TextBox 1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8" name="TextBox 1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0</xdr:colOff>
      <xdr:row>19</xdr:row>
      <xdr:rowOff>1632</xdr:rowOff>
    </xdr:from>
    <xdr:ext cx="566222" cy="267782"/>
    <xdr:sp macro="" textlink="">
      <xdr:nvSpPr>
        <xdr:cNvPr id="159" name="TextBox 1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0" name="TextBox 1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1" name="TextBox 1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2" name="TextBox 1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3" name="TextBox 1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4" name="TextBox 1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5" name="TextBox 1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6" name="TextBox 1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167" name="TextBox 1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68" name="TextBox 16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69" name="TextBox 16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70" name="TextBox 16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71" name="TextBox 170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72" name="TextBox 171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73" name="TextBox 172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74" name="TextBox 173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75" name="TextBox 1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76" name="TextBox 1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77" name="TextBox 1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78" name="TextBox 1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79" name="TextBox 1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0" name="TextBox 1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1" name="TextBox 1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2" name="TextBox 1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3" name="TextBox 1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4" name="TextBox 1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5" name="TextBox 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6" name="TextBox 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7" name="TextBox 1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8" name="TextBox 1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89" name="TextBox 1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0" name="TextBox 1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1" name="TextBox 1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2" name="TextBox 1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3" name="TextBox 1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4" name="TextBox 1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195" name="TextBox 1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96" name="TextBox 1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97" name="TextBox 1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98" name="TextBox 1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99" name="TextBox 1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0" name="TextBox 1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1" name="TextBox 2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2" name="TextBox 2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3" name="TextBox 2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4" name="TextBox 2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5" name="TextBox 2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06" name="TextBox 2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07" name="TextBox 2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08" name="TextBox 2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09" name="TextBox 2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0" name="TextBox 2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1" name="TextBox 2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2" name="TextBox 2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3" name="TextBox 2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4" name="TextBox 2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5" name="TextBox 2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6" name="TextBox 2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7" name="TextBox 2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218" name="TextBox 2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9" name="TextBox 2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0" name="TextBox 2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1" name="TextBox 2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2" name="TextBox 2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3" name="TextBox 2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4" name="TextBox 2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5" name="TextBox 2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26" name="TextBox 2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27" name="TextBox 2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28" name="TextBox 2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29" name="TextBox 2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30" name="TextBox 2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31" name="TextBox 2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32" name="TextBox 2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33" name="TextBox 2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34" name="TextBox 2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35" name="TextBox 2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36" name="TextBox 2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37" name="TextBox 2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38" name="TextBox 2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39" name="TextBox 2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0" name="TextBox 2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1" name="TextBox 2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2" name="TextBox 2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3" name="TextBox 2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4" name="TextBox 2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5" name="TextBox 2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46" name="TextBox 2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47" name="TextBox 2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48" name="TextBox 2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49" name="TextBox 2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50" name="TextBox 2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51" name="TextBox 2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52" name="TextBox 2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53" name="TextBox 2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54" name="TextBox 2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55" name="TextBox 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56" name="TextBox 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57" name="TextBox 2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58" name="TextBox 2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59" name="TextBox 2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60" name="TextBox 2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61" name="TextBox 2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62" name="TextBox 2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3" name="TextBox 2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4" name="TextBox 2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5" name="TextBox 2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6" name="TextBox 2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7" name="TextBox 2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8" name="TextBox 2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69" name="TextBox 2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70" name="TextBox 2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1" name="TextBox 2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2" name="TextBox 2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3" name="TextBox 2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4" name="TextBox 2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5" name="TextBox 2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6" name="TextBox 2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7" name="TextBox 2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8" name="TextBox 2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79" name="TextBox 2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0" name="TextBox 2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1" name="TextBox 2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2" name="TextBox 2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3" name="TextBox 2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4" name="TextBox 2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5" name="TextBox 2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86" name="TextBox 2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87" name="TextBox 2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88" name="TextBox 2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89" name="TextBox 2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90" name="TextBox 2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91" name="TextBox 2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92" name="TextBox 2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93" name="TextBox 2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94" name="TextBox 2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95" name="TextBox 2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96" name="TextBox 2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97" name="TextBox 2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98" name="TextBox 2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99" name="TextBox 2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00" name="TextBox 2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01" name="TextBox 3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02" name="TextBox 3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3" name="TextBox 3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4" name="TextBox 3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5" name="TextBox 3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6" name="TextBox 3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7" name="TextBox 3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8" name="TextBox 3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09" name="TextBox 3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0" name="TextBox 3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1" name="TextBox 3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2" name="TextBox 3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3" name="TextBox 3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4" name="TextBox 3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5" name="TextBox 3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6" name="TextBox 3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7" name="TextBox 3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18" name="TextBox 3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19" name="TextBox 3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0" name="TextBox 3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1" name="TextBox 3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2" name="TextBox 3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3" name="TextBox 3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4" name="TextBox 3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5" name="TextBox 3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26" name="TextBox 3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27" name="TextBox 3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28" name="TextBox 3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29" name="TextBox 3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30" name="TextBox 3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31" name="TextBox 3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32" name="TextBox 3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33" name="TextBox 3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34" name="TextBox 3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35" name="TextBox 3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36" name="TextBox 3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37" name="TextBox 3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38" name="TextBox 3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39" name="TextBox 3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40" name="TextBox 3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41" name="TextBox 3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42" name="TextBox 3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43" name="TextBox 3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44" name="TextBox 3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45" name="TextBox 3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46" name="TextBox 3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47" name="TextBox 3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48" name="TextBox 3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49" name="TextBox 3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50" name="TextBox 3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51" name="TextBox 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52" name="TextBox 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53" name="TextBox 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54" name="TextBox 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55" name="TextBox 3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56" name="TextBox 3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57" name="TextBox 3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58" name="TextBox 3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59" name="TextBox 3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60" name="TextBox 3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61" name="TextBox 3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62" name="TextBox 3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3" name="TextBox 3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4" name="TextBox 3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5" name="TextBox 3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6" name="TextBox 3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7" name="TextBox 3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8" name="TextBox 3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69" name="TextBox 3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70" name="TextBox 3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1" name="TextBox 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2" name="TextBox 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3" name="TextBox 3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4" name="TextBox 3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5" name="TextBox 3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6" name="TextBox 3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7" name="TextBox 3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78" name="TextBox 3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79" name="TextBox 3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0" name="TextBox 3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1" name="TextBox 3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2" name="TextBox 3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3" name="TextBox 3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4" name="TextBox 3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5" name="TextBox 3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6" name="TextBox 3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7" name="TextBox 3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8" name="TextBox 3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89" name="TextBox 3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90" name="TextBox 3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91" name="TextBox 3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92" name="TextBox 3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93" name="TextBox 3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394" name="TextBox 3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95" name="TextBox 3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96" name="TextBox 3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97" name="TextBox 3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98" name="TextBox 3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399" name="TextBox 3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0" name="TextBox 3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1" name="TextBox 4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2" name="TextBox 4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3" name="TextBox 4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4" name="TextBox 4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5" name="TextBox 4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6" name="TextBox 4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7" name="TextBox 4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" name="TextBox 4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9" name="TextBox 4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" name="TextBox 4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" name="TextBox 4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2" name="TextBox 4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3" name="TextBox 4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4" name="TextBox 4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" name="TextBox 4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6" name="TextBox 4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" name="TextBox 4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" name="TextBox 4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9" name="TextBox 4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0" name="TextBox 4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1" name="TextBox 4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2" name="TextBox 4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3" name="TextBox 4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4" name="TextBox 4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5" name="TextBox 4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6" name="TextBox 4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7" name="TextBox 4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8" name="TextBox 4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29" name="TextBox 4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30" name="TextBox 4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31" name="TextBox 4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32" name="TextBox 4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33" name="TextBox 4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34" name="TextBox 4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35" name="TextBox 4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36" name="TextBox 4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37" name="TextBox 4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38" name="TextBox 4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39" name="TextBox 4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40" name="TextBox 4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41" name="TextBox 4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42" name="TextBox 4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3" name="TextBox 4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4" name="TextBox 4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5" name="TextBox 4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6" name="TextBox 4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7" name="TextBox 4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8" name="TextBox 4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49" name="TextBox 4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50" name="TextBox 4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1" name="TextBox 4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2" name="TextBox 4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3" name="TextBox 4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4" name="TextBox 4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5" name="TextBox 4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6" name="TextBox 4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7" name="TextBox 4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58" name="TextBox 4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59" name="TextBox 4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0" name="TextBox 4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1" name="TextBox 4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2" name="TextBox 4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3" name="TextBox 4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4" name="TextBox 4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5" name="TextBox 4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66" name="TextBox 4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67" name="TextBox 4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68" name="TextBox 4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69" name="TextBox 4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0" name="TextBox 4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1" name="TextBox 4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2" name="TextBox 4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3" name="TextBox 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4" name="TextBox 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5" name="TextBox 4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6" name="TextBox 4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7" name="TextBox 4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8" name="TextBox 4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79" name="TextBox 4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0" name="TextBox 4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1" name="TextBox 4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2" name="TextBox 4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3" name="TextBox 4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4" name="TextBox 4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5" name="TextBox 4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6" name="TextBox 4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7" name="TextBox 4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8" name="TextBox 4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89" name="TextBox 4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90" name="TextBox 4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1" name="TextBox 4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2" name="TextBox 4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3" name="TextBox 4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4" name="TextBox 4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5" name="TextBox 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6" name="TextBox 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7" name="TextBox 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98" name="TextBox 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99" name="TextBox 4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0" name="TextBox 4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1" name="TextBox 5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2" name="TextBox 5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3" name="TextBox 5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4" name="TextBox 5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5" name="TextBox 5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06" name="TextBox 5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07" name="TextBox 5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08" name="TextBox 5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09" name="TextBox 5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0" name="TextBox 5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1" name="TextBox 5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2" name="TextBox 5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3" name="TextBox 5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4" name="TextBox 5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5" name="TextBox 5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6" name="TextBox 5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7" name="TextBox 5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8" name="TextBox 5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19" name="TextBox 5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20" name="TextBox 5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21" name="TextBox 5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22" name="TextBox 5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3" name="TextBox 5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4" name="TextBox 5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5" name="TextBox 5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6" name="TextBox 5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7" name="TextBox 5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8" name="TextBox 5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29" name="TextBox 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30" name="TextBox 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1" name="TextBox 5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2" name="TextBox 5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3" name="TextBox 5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4" name="TextBox 5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5" name="TextBox 5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6" name="TextBox 5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7" name="TextBox 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38" name="TextBox 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39" name="TextBox 5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0" name="TextBox 5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1" name="TextBox 5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2" name="TextBox 5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3" name="TextBox 5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4" name="TextBox 5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5" name="TextBox 5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46" name="TextBox 5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47" name="TextBox 5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48" name="TextBox 5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49" name="TextBox 5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50" name="TextBox 5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1" name="TextBox 5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2" name="TextBox 5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3" name="TextBox 5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4" name="TextBox 5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5" name="TextBox 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6" name="TextBox 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7" name="TextBox 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58" name="TextBox 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59" name="TextBox 5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0" name="TextBox 5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1" name="TextBox 5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2" name="TextBox 5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3" name="TextBox 5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4" name="TextBox 5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5" name="TextBox 5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66" name="TextBox 5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67" name="TextBox 5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68" name="TextBox 5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69" name="TextBox 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0" name="TextBox 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1" name="TextBox 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2" name="TextBox 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3" name="TextBox 5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4" name="TextBox 5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5" name="TextBox 5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6" name="TextBox 5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" name="TextBox 5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8" name="TextBox 5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9" name="TextBox 5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" name="TextBox 5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" name="TextBox 5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2" name="TextBox 5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" name="TextBox 5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4" name="TextBox 5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5" name="TextBox 5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6" name="TextBox 5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7" name="TextBox 5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" name="TextBox 5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9" name="TextBox 5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0" name="TextBox 5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1" name="TextBox 5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2" name="TextBox 5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3" name="TextBox 5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4" name="TextBox 5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5" name="TextBox 5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6" name="TextBox 5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7" name="TextBox 5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98" name="TextBox 5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99" name="TextBox 5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0" name="TextBox 5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1" name="TextBox 6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2" name="TextBox 6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3" name="TextBox 6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4" name="TextBox 6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5" name="TextBox 6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06" name="TextBox 6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07" name="TextBox 6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08" name="TextBox 6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09" name="TextBox 6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0" name="TextBox 6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1" name="TextBox 6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2" name="TextBox 6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3" name="TextBox 6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614" name="TextBox 6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15" name="TextBox 6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16" name="TextBox 6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17" name="TextBox 6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18" name="TextBox 6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19" name="TextBox 6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0" name="TextBox 6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1" name="TextBox 6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2" name="TextBox 6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3" name="TextBox 6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4" name="TextBox 6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5" name="TextBox 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6" name="TextBox 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7" name="TextBox 6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8" name="TextBox 6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29" name="TextBox 6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630" name="TextBox 6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1" name="TextBox 6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2" name="TextBox 6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3" name="TextBox 6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4" name="TextBox 6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5" name="TextBox 6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6" name="TextBox 6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7" name="TextBox 6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38" name="TextBox 6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39" name="TextBox 6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0" name="TextBox 6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1" name="TextBox 6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2" name="TextBox 6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3" name="TextBox 6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4" name="TextBox 6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5" name="TextBox 6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46" name="TextBox 6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47" name="TextBox 6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48" name="TextBox 6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49" name="TextBox 6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50" name="TextBox 6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51" name="TextBox 6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52" name="TextBox 6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53" name="TextBox 6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54" name="TextBox 6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55" name="TextBox 6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56" name="TextBox 6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57" name="TextBox 6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58" name="TextBox 6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59" name="TextBox 6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60" name="TextBox 6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61" name="TextBox 6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62" name="TextBox 6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3" name="TextBox 6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4" name="TextBox 6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5" name="TextBox 6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6" name="TextBox 6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7" name="TextBox 6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8" name="TextBox 6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69" name="TextBox 6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70" name="TextBox 6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1" name="TextBox 6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2" name="TextBox 6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3" name="TextBox 6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4" name="TextBox 6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5" name="TextBox 6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6" name="TextBox 6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7" name="TextBox 6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8" name="TextBox 6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79" name="TextBox 6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0" name="TextBox 6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1" name="TextBox 6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2" name="TextBox 6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3" name="TextBox 6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4" name="TextBox 6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5" name="TextBox 6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6" name="TextBox 6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7" name="TextBox 6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8" name="TextBox 6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89" name="TextBox 6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90" name="TextBox 6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91" name="TextBox 6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92" name="TextBox 6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93" name="TextBox 6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94" name="TextBox 6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95" name="TextBox 6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96" name="TextBox 6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97" name="TextBox 6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98" name="TextBox 6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99" name="TextBox 6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00" name="TextBox 6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01" name="TextBox 7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02" name="TextBox 7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3" name="TextBox 7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4" name="TextBox 7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5" name="TextBox 7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6" name="TextBox 7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7" name="TextBox 7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8" name="TextBox 7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09" name="TextBox 7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710" name="TextBox 7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1" name="TextBox 7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2" name="TextBox 7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3" name="TextBox 7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4" name="TextBox 7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5" name="TextBox 7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6" name="TextBox 7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7" name="TextBox 7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8" name="TextBox 7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19" name="TextBox 7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0" name="TextBox 7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1" name="TextBox 7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2" name="TextBox 7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3" name="TextBox 7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4" name="TextBox 7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5" name="TextBox 7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726" name="TextBox 7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27" name="TextBox 7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28" name="TextBox 7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29" name="TextBox 7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30" name="TextBox 7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31" name="TextBox 7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32" name="TextBox 7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33" name="TextBox 7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34" name="TextBox 7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35" name="TextBox 7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36" name="TextBox 7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37" name="TextBox 7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38" name="TextBox 7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39" name="TextBox 7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40" name="TextBox 7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41" name="TextBox 7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42" name="TextBox 7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3" name="TextBox 7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4" name="TextBox 7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5" name="TextBox 7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6" name="TextBox 7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7" name="TextBox 7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8" name="TextBox 7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49" name="TextBox 7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50" name="TextBox 7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1" name="TextBox 7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2" name="TextBox 7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3" name="TextBox 7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4" name="TextBox 7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5" name="TextBox 7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6" name="TextBox 7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7" name="TextBox 7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58" name="TextBox 7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59" name="TextBox 7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0" name="TextBox 7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1" name="TextBox 7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2" name="TextBox 7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3" name="TextBox 7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4" name="TextBox 7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5" name="TextBox 7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66" name="TextBox 7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67" name="TextBox 7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68" name="TextBox 7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69" name="TextBox 7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0" name="TextBox 7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1" name="TextBox 7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2" name="TextBox 7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3" name="TextBox 7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4" name="TextBox 7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5" name="TextBox 7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6" name="TextBox 7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7" name="TextBox 7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8" name="TextBox 7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79" name="TextBox 7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0" name="TextBox 7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1" name="TextBox 7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2" name="TextBox 7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3" name="TextBox 7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4" name="TextBox 7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5" name="TextBox 7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6" name="TextBox 7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7" name="TextBox 7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8" name="TextBox 7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89" name="TextBox 7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90" name="TextBox 7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1" name="TextBox 7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2" name="TextBox 7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3" name="TextBox 7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4" name="TextBox 7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5" name="TextBox 7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6" name="TextBox 7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7" name="TextBox 7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798" name="TextBox 7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799" name="TextBox 7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0" name="TextBox 7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1" name="TextBox 8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2" name="TextBox 8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3" name="TextBox 8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4" name="TextBox 8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5" name="TextBox 8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806" name="TextBox 8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07" name="TextBox 8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08" name="TextBox 8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09" name="TextBox 8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0" name="TextBox 8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1" name="TextBox 8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2" name="TextBox 8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3" name="TextBox 8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4" name="TextBox 8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5" name="TextBox 8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6" name="TextBox 8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7" name="TextBox 8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8" name="TextBox 8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19" name="TextBox 8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20" name="TextBox 8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21" name="TextBox 8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822" name="TextBox 8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3" name="TextBox 8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4" name="TextBox 8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5" name="TextBox 8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6" name="TextBox 8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7" name="TextBox 8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8" name="TextBox 8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29" name="TextBox 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30" name="TextBox 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1" name="TextBox 8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2" name="TextBox 8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3" name="TextBox 8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4" name="TextBox 8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5" name="TextBox 8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6" name="TextBox 8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7" name="TextBox 8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38" name="TextBox 8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39" name="TextBox 8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40" name="TextBox 8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41" name="TextBox 8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42" name="TextBox 8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3" name="TextBox 8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4" name="TextBox 8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5" name="TextBox 8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6" name="TextBox 8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7" name="TextBox 8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8" name="TextBox 8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49" name="TextBox 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50" name="TextBox 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1" name="TextBox 8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2" name="TextBox 8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3" name="TextBox 8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4" name="TextBox 8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5" name="TextBox 8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6" name="TextBox 8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7" name="TextBox 8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58" name="TextBox 8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59" name="TextBox 8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0" name="TextBox 8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1" name="TextBox 8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2" name="TextBox 8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3" name="TextBox 8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4" name="TextBox 8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5" name="TextBox 8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66" name="TextBox 8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67" name="TextBox 8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68" name="TextBox 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69" name="TextBox 8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70" name="TextBox 8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71" name="TextBox 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72" name="TextBox 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73" name="TextBox 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874" name="TextBox 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75" name="TextBox 8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76" name="TextBox 8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77" name="TextBox 8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78" name="TextBox 8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79" name="TextBox 8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0" name="TextBox 8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1" name="TextBox 8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2" name="TextBox 8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3" name="TextBox 8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4" name="TextBox 8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5" name="TextBox 8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6" name="TextBox 8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7" name="TextBox 8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8" name="TextBox 8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89" name="TextBox 8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90" name="TextBox 8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1" name="TextBox 8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2" name="TextBox 8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3" name="TextBox 8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4" name="TextBox 8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5" name="TextBox 8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6" name="TextBox 8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7" name="TextBox 8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898" name="TextBox 8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899" name="TextBox 8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0" name="TextBox 8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1" name="TextBox 9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2" name="TextBox 9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3" name="TextBox 9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4" name="TextBox 9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5" name="TextBox 9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906" name="TextBox 9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07" name="TextBox 9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08" name="TextBox 9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09" name="TextBox 9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0" name="TextBox 9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1" name="TextBox 9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2" name="TextBox 9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3" name="TextBox 9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4" name="TextBox 9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5" name="TextBox 9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6" name="TextBox 9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7" name="TextBox 9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8" name="TextBox 9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19" name="TextBox 9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20" name="TextBox 9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21" name="TextBox 9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922" name="TextBox 9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3" name="TextBox 9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4" name="TextBox 9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5" name="TextBox 9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6" name="TextBox 9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7" name="TextBox 9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8" name="TextBox 9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29" name="TextBox 9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30" name="TextBox 9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1" name="TextBox 9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2" name="TextBox 9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3" name="TextBox 9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4" name="TextBox 9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5" name="TextBox 9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6" name="TextBox 9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7" name="TextBox 9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38" name="TextBox 9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39" name="TextBox 9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0" name="TextBox 9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1" name="TextBox 9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2" name="TextBox 9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3" name="TextBox 9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4" name="TextBox 9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5" name="TextBox 9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46" name="TextBox 9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47" name="TextBox 9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48" name="TextBox 9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49" name="TextBox 9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50" name="TextBox 9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51" name="TextBox 9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52" name="TextBox 9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53" name="TextBox 9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54" name="TextBox 9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55" name="TextBox 9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56" name="TextBox 9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57" name="TextBox 9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58" name="TextBox 9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59" name="TextBox 9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60" name="TextBox 9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61" name="TextBox 9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62" name="TextBox 9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3" name="TextBox 9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4" name="TextBox 9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5" name="TextBox 9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6" name="TextBox 9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7" name="TextBox 9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8" name="TextBox 9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69" name="TextBox 9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0" name="TextBox 9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1" name="TextBox 9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2" name="TextBox 9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3" name="TextBox 9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4" name="TextBox 9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5" name="TextBox 9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6" name="TextBox 9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7" name="TextBox 9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8" name="TextBox 9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79" name="TextBox 9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0" name="TextBox 9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1" name="TextBox 9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2" name="TextBox 9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3" name="TextBox 9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4" name="TextBox 9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5" name="TextBox 9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86" name="TextBox 9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87" name="TextBox 9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88" name="TextBox 9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89" name="TextBox 9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90" name="TextBox 9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91" name="TextBox 9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92" name="TextBox 9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93" name="TextBox 9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994" name="TextBox 9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95" name="TextBox 9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96" name="TextBox 9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97" name="TextBox 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98" name="TextBox 9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999" name="TextBox 9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000" name="TextBox 9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001" name="TextBox 10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002" name="TextBox 10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3" name="TextBox 10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4" name="TextBox 10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5" name="TextBox 10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6" name="TextBox 10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7" name="TextBox 10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8" name="TextBox 10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09" name="TextBox 10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0" name="TextBox 10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1" name="TextBox 1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2" name="TextBox 10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3" name="TextBox 10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4" name="TextBox 10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5" name="TextBox 10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6" name="TextBox 10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7" name="TextBox 10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018" name="TextBox 10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19" name="TextBox 10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0" name="TextBox 10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1" name="TextBox 10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2" name="TextBox 10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3" name="TextBox 10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4" name="TextBox 10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5" name="TextBox 10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26" name="TextBox 10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27" name="TextBox 10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28" name="TextBox 10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29" name="TextBox 10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30" name="TextBox 10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31" name="TextBox 10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32" name="TextBox 10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33" name="TextBox 10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34" name="TextBox 10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35" name="TextBox 10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36" name="TextBox 10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37" name="TextBox 10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38" name="TextBox 10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39" name="TextBox 10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40" name="TextBox 10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41" name="TextBox 10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42" name="TextBox 10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3" name="TextBox 10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4" name="TextBox 10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5" name="TextBox 10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6" name="TextBox 10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7" name="TextBox 10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8" name="TextBox 10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49" name="TextBox 10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50" name="TextBox 10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1" name="TextBox 10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2" name="TextBox 10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3" name="TextBox 10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4" name="TextBox 10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5" name="TextBox 10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6" name="TextBox 10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7" name="TextBox 10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58" name="TextBox 10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59" name="TextBox 1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0" name="TextBox 1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1" name="TextBox 10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2" name="TextBox 10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3" name="TextBox 10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4" name="TextBox 10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5" name="TextBox 10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6" name="TextBox 10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7" name="TextBox 10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8" name="TextBox 10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69" name="TextBox 10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0" name="TextBox 10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1" name="TextBox 10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2" name="TextBox 10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3" name="TextBox 10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4" name="TextBox 10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5" name="TextBox 10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6" name="TextBox 10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7" name="TextBox 10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8" name="TextBox 10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79" name="TextBox 10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80" name="TextBox 10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81" name="TextBox 10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82" name="TextBox 10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3" name="TextBox 10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4" name="TextBox 10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5" name="TextBox 10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6" name="TextBox 10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7" name="TextBox 10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8" name="TextBox 10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89" name="TextBox 10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90" name="TextBox 10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1" name="TextBox 10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2" name="TextBox 10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3" name="TextBox 10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4" name="TextBox 10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5" name="TextBox 10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6" name="TextBox 10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7" name="TextBox 10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098" name="TextBox 10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099" name="TextBox 10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0" name="TextBox 10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1" name="TextBox 11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2" name="TextBox 11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3" name="TextBox 11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4" name="TextBox 11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5" name="TextBox 11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6" name="TextBox 11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7" name="TextBox 11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8" name="TextBox 11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09" name="TextBox 11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10" name="TextBox 11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11" name="TextBox 11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12" name="TextBox 11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13" name="TextBox 11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114" name="TextBox 11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15" name="TextBox 11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16" name="TextBox 11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17" name="TextBox 11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18" name="TextBox 11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19" name="TextBox 11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20" name="TextBox 11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21" name="TextBox 1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22" name="TextBox 1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3" name="TextBox 11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4" name="TextBox 11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5" name="TextBox 11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6" name="TextBox 11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7" name="TextBox 11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8" name="TextBox 11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29" name="TextBox 11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30" name="TextBox 11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31" name="TextBox 11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32" name="TextBox 11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33" name="TextBox 11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34" name="TextBox 11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35" name="TextBox 11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36" name="TextBox 11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37" name="TextBox 11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38" name="TextBox 11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39" name="TextBox 1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40" name="TextBox 1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41" name="TextBox 1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42" name="TextBox 1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3" name="TextBox 11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4" name="TextBox 11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5" name="TextBox 11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6" name="TextBox 11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7" name="TextBox 1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8" name="TextBox 1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49" name="TextBox 1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50" name="TextBox 1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1" name="TextBox 11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2" name="TextBox 11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3" name="TextBox 11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4" name="TextBox 11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5" name="TextBox 11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6" name="TextBox 11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7" name="TextBox 11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58" name="TextBox 11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59" name="TextBox 11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0" name="TextBox 11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1" name="TextBox 11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2" name="TextBox 11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3" name="TextBox 11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4" name="TextBox 11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5" name="TextBox 11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166" name="TextBox 11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67" name="TextBox 11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68" name="TextBox 11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69" name="TextBox 11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0" name="TextBox 11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1" name="TextBox 11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2" name="TextBox 11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3" name="TextBox 11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4" name="TextBox 11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5" name="TextBox 11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6" name="TextBox 11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7" name="TextBox 11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8" name="TextBox 11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79" name="TextBox 11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80" name="TextBox 11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81" name="TextBox 11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82" name="TextBox 11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3" name="TextBox 11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4" name="TextBox 11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5" name="TextBox 11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6" name="TextBox 11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7" name="TextBox 11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8" name="TextBox 11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89" name="TextBox 11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90" name="TextBox 11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1" name="TextBox 11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2" name="TextBox 11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3" name="TextBox 11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4" name="TextBox 11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5" name="TextBox 11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6" name="TextBox 11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7" name="TextBox 11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1198" name="TextBox 11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199" name="TextBox 11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0" name="TextBox 11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1" name="TextBox 12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2" name="TextBox 12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3" name="TextBox 12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4" name="TextBox 12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5" name="TextBox 12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6" name="TextBox 12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7" name="TextBox 12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8" name="TextBox 12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09" name="TextBox 12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10" name="TextBox 12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11" name="TextBox 12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12" name="TextBox 12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13" name="TextBox 12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1214" name="TextBox 12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15" name="TextBox 12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16" name="TextBox 12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17" name="TextBox 12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18" name="TextBox 12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19" name="TextBox 12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20" name="TextBox 12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21" name="TextBox 12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22" name="TextBox 12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3" name="TextBox 12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4" name="TextBox 12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5" name="TextBox 12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6" name="TextBox 12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7" name="TextBox 12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8" name="TextBox 12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29" name="TextBox 12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30" name="TextBox 12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1" name="TextBox 12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2" name="TextBox 12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3" name="TextBox 12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4" name="TextBox 12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5" name="TextBox 12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6" name="TextBox 12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7" name="TextBox 12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38" name="TextBox 12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39" name="TextBox 12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0" name="TextBox 12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1" name="TextBox 12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2" name="TextBox 12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3" name="TextBox 12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4" name="TextBox 12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5" name="TextBox 12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46" name="TextBox 12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47" name="TextBox 12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48" name="TextBox 12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49" name="TextBox 12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50" name="TextBox 12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51" name="TextBox 12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52" name="TextBox 12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53" name="TextBox 12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54" name="TextBox 12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5" name="TextBox 1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6" name="TextBox 1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7" name="TextBox 12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8" name="TextBox 12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59" name="TextBox 12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0" name="TextBox 12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1" name="TextBox 12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2" name="TextBox 12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3" name="TextBox 12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4" name="TextBox 12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5" name="TextBox 12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6" name="TextBox 12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7" name="TextBox 12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8" name="TextBox 12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69" name="TextBox 12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0" name="TextBox 12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1" name="TextBox 12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2" name="TextBox 12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3" name="TextBox 12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4" name="TextBox 12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5" name="TextBox 12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6" name="TextBox 12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7" name="TextBox 12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78" name="TextBox 12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79" name="TextBox 12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0" name="TextBox 12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1" name="TextBox 12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2" name="TextBox 12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3" name="TextBox 12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4" name="TextBox 12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5" name="TextBox 12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86" name="TextBox 12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87" name="TextBox 12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88" name="TextBox 12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89" name="TextBox 12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0" name="TextBox 12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1" name="TextBox 12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2" name="TextBox 12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3" name="TextBox 12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294" name="TextBox 12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95" name="TextBox 12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96" name="TextBox 12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97" name="TextBox 12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98" name="TextBox 12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299" name="TextBox 12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0" name="TextBox 12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1" name="TextBox 13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2" name="TextBox 13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3" name="TextBox 13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4" name="TextBox 13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5" name="TextBox 13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6" name="TextBox 13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7" name="TextBox 13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8" name="TextBox 13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09" name="TextBox 13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310" name="TextBox 13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1" name="TextBox 13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2" name="TextBox 13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3" name="TextBox 13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4" name="TextBox 13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5" name="TextBox 13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6" name="TextBox 13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7" name="TextBox 13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18" name="TextBox 13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19" name="TextBox 13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0" name="TextBox 13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1" name="TextBox 13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2" name="TextBox 13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3" name="TextBox 13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4" name="TextBox 13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5" name="TextBox 13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26" name="TextBox 13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27" name="TextBox 13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28" name="TextBox 13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29" name="TextBox 13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30" name="TextBox 13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31" name="TextBox 13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32" name="TextBox 13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33" name="TextBox 13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34" name="TextBox 13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35" name="TextBox 13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36" name="TextBox 13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37" name="TextBox 13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38" name="TextBox 13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39" name="TextBox 1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40" name="TextBox 1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41" name="TextBox 13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42" name="TextBox 13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3" name="TextBox 13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4" name="TextBox 13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5" name="TextBox 13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6" name="TextBox 13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7" name="TextBox 13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8" name="TextBox 13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49" name="TextBox 13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50" name="TextBox 13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1" name="TextBox 1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2" name="TextBox 1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3" name="TextBox 1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4" name="TextBox 1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5" name="TextBox 13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6" name="TextBox 13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7" name="TextBox 13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8" name="TextBox 13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59" name="TextBox 13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0" name="TextBox 13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1" name="TextBox 13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2" name="TextBox 13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3" name="TextBox 13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4" name="TextBox 13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5" name="TextBox 13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6" name="TextBox 13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7" name="TextBox 13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8" name="TextBox 13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69" name="TextBox 13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70" name="TextBox 13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71" name="TextBox 1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72" name="TextBox 1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73" name="TextBox 13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74" name="TextBox 13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75" name="TextBox 13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76" name="TextBox 13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77" name="TextBox 13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78" name="TextBox 13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79" name="TextBox 13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80" name="TextBox 13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81" name="TextBox 13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82" name="TextBox 13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3" name="TextBox 13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4" name="TextBox 13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5" name="TextBox 13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6" name="TextBox 13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7" name="TextBox 13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8" name="TextBox 13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89" name="TextBox 13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390" name="TextBox 13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1" name="TextBox 13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2" name="TextBox 13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3" name="TextBox 13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4" name="TextBox 13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5" name="TextBox 13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6" name="TextBox 13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7" name="TextBox 13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8" name="TextBox 13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399" name="TextBox 13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0" name="TextBox 13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1" name="TextBox 14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2" name="TextBox 14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3" name="TextBox 14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4" name="TextBox 14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5" name="TextBox 14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406" name="TextBox 14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07" name="TextBox 14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08" name="TextBox 14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09" name="TextBox 14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10" name="TextBox 14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11" name="TextBox 14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12" name="TextBox 14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13" name="TextBox 14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14" name="TextBox 14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15" name="TextBox 14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16" name="TextBox 14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17" name="TextBox 14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18" name="TextBox 14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19" name="TextBox 14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20" name="TextBox 14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21" name="TextBox 14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22" name="TextBox 14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23" name="TextBox 14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24" name="TextBox 14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25" name="TextBox 14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26" name="TextBox 14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27" name="TextBox 14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28" name="TextBox 14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29" name="TextBox 14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30" name="TextBox 14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31" name="TextBox 14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32" name="TextBox 14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33" name="TextBox 14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34" name="TextBox 14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35" name="TextBox 14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36" name="TextBox 14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37" name="TextBox 14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38" name="TextBox 14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39" name="TextBox 14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40" name="TextBox 14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41" name="TextBox 14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42" name="TextBox 14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3" name="TextBox 14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4" name="TextBox 14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5" name="TextBox 14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6" name="TextBox 14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7" name="TextBox 14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8" name="TextBox 14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49" name="TextBox 14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50" name="TextBox 14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1" name="TextBox 14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2" name="TextBox 14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3" name="TextBox 14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4" name="TextBox 14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5" name="TextBox 14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6" name="TextBox 14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7" name="TextBox 14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458" name="TextBox 14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59" name="TextBox 14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0" name="TextBox 14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1" name="TextBox 14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2" name="TextBox 14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3" name="TextBox 14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4" name="TextBox 14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5" name="TextBox 14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6" name="TextBox 14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7" name="TextBox 14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8" name="TextBox 14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69" name="TextBox 14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70" name="TextBox 14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71" name="TextBox 14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72" name="TextBox 14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73" name="TextBox 1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74" name="TextBox 1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75" name="TextBox 14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76" name="TextBox 14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77" name="TextBox 14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78" name="TextBox 14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79" name="TextBox 14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80" name="TextBox 14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81" name="TextBox 14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82" name="TextBox 14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3" name="TextBox 14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4" name="TextBox 14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5" name="TextBox 14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6" name="TextBox 14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7" name="TextBox 14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8" name="TextBox 14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89" name="TextBox 14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1490" name="TextBox 14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1" name="TextBox 14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2" name="TextBox 14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3" name="TextBox 14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4" name="TextBox 14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5" name="TextBox 1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6" name="TextBox 1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7" name="TextBox 1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8" name="TextBox 1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499" name="TextBox 14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0" name="TextBox 14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1" name="TextBox 15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2" name="TextBox 15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3" name="TextBox 15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4" name="TextBox 15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5" name="TextBox 15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1506" name="TextBox 15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07" name="TextBox 15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08" name="TextBox 15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09" name="TextBox 15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10" name="TextBox 15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11" name="TextBox 15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12" name="TextBox 15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13" name="TextBox 15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14" name="TextBox 15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15" name="TextBox 15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16" name="TextBox 15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17" name="TextBox 15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18" name="TextBox 15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19" name="TextBox 15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20" name="TextBox 15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21" name="TextBox 15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22" name="TextBox 15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3" name="TextBox 15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4" name="TextBox 15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5" name="TextBox 15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6" name="TextBox 15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7" name="TextBox 15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8" name="TextBox 15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29" name="TextBox 1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30" name="TextBox 1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1" name="TextBox 15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2" name="TextBox 15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3" name="TextBox 15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4" name="TextBox 15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5" name="TextBox 15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6" name="TextBox 15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7" name="TextBox 1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38" name="TextBox 1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39" name="TextBox 15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0" name="TextBox 15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1" name="TextBox 15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2" name="TextBox 15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3" name="TextBox 15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4" name="TextBox 15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5" name="TextBox 15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46" name="TextBox 15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47" name="TextBox 15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48" name="TextBox 15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49" name="TextBox 15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0" name="TextBox 15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1" name="TextBox 15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2" name="TextBox 15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3" name="TextBox 15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4" name="TextBox 15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5" name="TextBox 1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6" name="TextBox 1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7" name="TextBox 1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8" name="TextBox 1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59" name="TextBox 15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0" name="TextBox 15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1" name="TextBox 15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2" name="TextBox 15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3" name="TextBox 15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4" name="TextBox 15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5" name="TextBox 15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6" name="TextBox 15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7" name="TextBox 15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8" name="TextBox 15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69" name="TextBox 1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70" name="TextBox 1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1" name="TextBox 15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2" name="TextBox 15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3" name="TextBox 15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4" name="TextBox 15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5" name="TextBox 15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6" name="TextBox 15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7" name="TextBox 15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78" name="TextBox 15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79" name="TextBox 15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0" name="TextBox 15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1" name="TextBox 15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2" name="TextBox 15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3" name="TextBox 15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4" name="TextBox 15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5" name="TextBox 15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586" name="TextBox 15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87" name="TextBox 15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88" name="TextBox 15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89" name="TextBox 1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0" name="TextBox 1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1" name="TextBox 15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2" name="TextBox 15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3" name="TextBox 15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4" name="TextBox 15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5" name="TextBox 15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6" name="TextBox 15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7" name="TextBox 15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8" name="TextBox 15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599" name="TextBox 15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600" name="TextBox 15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601" name="TextBox 16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602" name="TextBox 16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3" name="TextBox 16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4" name="TextBox 16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5" name="TextBox 16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6" name="TextBox 16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7" name="TextBox 16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8" name="TextBox 16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09" name="TextBox 16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10" name="TextBox 16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1" name="TextBox 16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2" name="TextBox 16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3" name="TextBox 16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4" name="TextBox 16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5" name="TextBox 16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6" name="TextBox 16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7" name="TextBox 16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18" name="TextBox 16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19" name="TextBox 16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0" name="TextBox 16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1" name="TextBox 16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2" name="TextBox 16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3" name="TextBox 16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4" name="TextBox 16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5" name="TextBox 1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26" name="TextBox 1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27" name="TextBox 16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28" name="TextBox 16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29" name="TextBox 16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30" name="TextBox 16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31" name="TextBox 16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32" name="TextBox 16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33" name="TextBox 16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34" name="TextBox 16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35" name="TextBox 16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36" name="TextBox 16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37" name="TextBox 16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38" name="TextBox 16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39" name="TextBox 16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40" name="TextBox 16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41" name="TextBox 16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42" name="TextBox 16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3" name="TextBox 16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4" name="TextBox 16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5" name="TextBox 16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6" name="TextBox 16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7" name="TextBox 16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8" name="TextBox 16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49" name="TextBox 16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0" name="TextBox 16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1" name="TextBox 16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2" name="TextBox 16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3" name="TextBox 16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4" name="TextBox 16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5" name="TextBox 16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6" name="TextBox 16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7" name="TextBox 16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8" name="TextBox 16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59" name="TextBox 16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0" name="TextBox 16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1" name="TextBox 16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2" name="TextBox 16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3" name="TextBox 16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4" name="TextBox 16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5" name="TextBox 16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66" name="TextBox 16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67" name="TextBox 16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68" name="TextBox 16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69" name="TextBox 16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70" name="TextBox 16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71" name="TextBox 16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72" name="TextBox 16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73" name="TextBox 16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74" name="TextBox 16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75" name="TextBox 16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76" name="TextBox 16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77" name="TextBox 16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78" name="TextBox 16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79" name="TextBox 16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80" name="TextBox 16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81" name="TextBox 16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682" name="TextBox 16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3" name="TextBox 16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4" name="TextBox 16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5" name="TextBox 16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6" name="TextBox 16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7" name="TextBox 16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8" name="TextBox 16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89" name="TextBox 16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0" name="TextBox 16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1" name="TextBox 16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2" name="TextBox 16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3" name="TextBox 16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4" name="TextBox 16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5" name="TextBox 16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6" name="TextBox 16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7" name="TextBox 16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698" name="TextBox 16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699" name="TextBox 16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0" name="TextBox 16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1" name="TextBox 17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2" name="TextBox 17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3" name="TextBox 17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4" name="TextBox 17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5" name="TextBox 17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06" name="TextBox 17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07" name="TextBox 17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08" name="TextBox 17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09" name="TextBox 17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10" name="TextBox 17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11" name="TextBox 17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12" name="TextBox 17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13" name="TextBox 17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14" name="TextBox 17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15" name="TextBox 171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16" name="TextBox 171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17" name="TextBox 171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18" name="TextBox 171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19" name="TextBox 17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0" name="TextBox 17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1" name="TextBox 17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2" name="TextBox 17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3" name="TextBox 17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4" name="TextBox 17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5" name="TextBox 17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26" name="TextBox 17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27" name="TextBox 17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28" name="TextBox 17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29" name="TextBox 17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30" name="TextBox 17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31" name="TextBox 17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32" name="TextBox 17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33" name="TextBox 17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34" name="TextBox 17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35" name="TextBox 17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36" name="TextBox 17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37" name="TextBox 17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38" name="TextBox 17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39" name="TextBox 17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40" name="TextBox 17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41" name="TextBox 17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42" name="TextBox 17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3" name="TextBox 174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4" name="TextBox 174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5" name="TextBox 174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6" name="TextBox 174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7" name="TextBox 174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8" name="TextBox 174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49" name="TextBox 174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750" name="TextBox 1749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1" name="TextBox 17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2" name="TextBox 17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3" name="TextBox 17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4" name="TextBox 17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5" name="TextBox 17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6" name="TextBox 17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7" name="TextBox 17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8" name="TextBox 17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59" name="TextBox 17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0" name="TextBox 17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1" name="TextBox 17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2" name="TextBox 17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3" name="TextBox 17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4" name="TextBox 17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5" name="TextBox 17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66" name="TextBox 17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67" name="TextBox 17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68" name="TextBox 17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69" name="TextBox 17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70" name="TextBox 17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71" name="TextBox 17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72" name="TextBox 17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73" name="TextBox 17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74" name="TextBox 17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75" name="TextBox 17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76" name="TextBox 17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77" name="TextBox 17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78" name="TextBox 17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79" name="TextBox 17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80" name="TextBox 17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81" name="TextBox 17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1782" name="TextBox 17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3" name="TextBox 17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4" name="TextBox 17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5" name="TextBox 17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6" name="TextBox 17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7" name="TextBox 17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8" name="TextBox 17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89" name="TextBox 17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0" name="TextBox 17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1" name="TextBox 17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2" name="TextBox 17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3" name="TextBox 17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4" name="TextBox 17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5" name="TextBox 17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6" name="TextBox 17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7" name="TextBox 17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1798" name="TextBox 17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799" name="TextBox 17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0" name="TextBox 17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1" name="TextBox 18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2" name="TextBox 18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3" name="TextBox 18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4" name="TextBox 18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5" name="TextBox 18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06" name="TextBox 18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07" name="TextBox 18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08" name="TextBox 18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09" name="TextBox 18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10" name="TextBox 18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11" name="TextBox 18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12" name="TextBox 18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13" name="TextBox 18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14" name="TextBox 18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15" name="TextBox 18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16" name="TextBox 18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17" name="TextBox 18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18" name="TextBox 18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19" name="TextBox 18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20" name="TextBox 18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21" name="TextBox 18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22" name="TextBox 18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3" name="TextBox 18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4" name="TextBox 18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5" name="TextBox 18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6" name="TextBox 18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7" name="TextBox 18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8" name="TextBox 18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29" name="TextBox 1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30" name="TextBox 1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1" name="TextBox 18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2" name="TextBox 18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3" name="TextBox 18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4" name="TextBox 18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5" name="TextBox 18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6" name="TextBox 18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7" name="TextBox 18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38" name="TextBox 18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39" name="TextBox 18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0" name="TextBox 18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1" name="TextBox 18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2" name="TextBox 18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3" name="TextBox 18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4" name="TextBox 18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5" name="TextBox 18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6" name="TextBox 18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7" name="TextBox 18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8" name="TextBox 18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49" name="TextBox 1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0" name="TextBox 1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1" name="TextBox 18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2" name="TextBox 18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3" name="TextBox 18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4" name="TextBox 18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5" name="TextBox 18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6" name="TextBox 18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7" name="TextBox 18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8" name="TextBox 18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59" name="TextBox 18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60" name="TextBox 18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61" name="TextBox 18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62" name="TextBox 18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3" name="TextBox 18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4" name="TextBox 18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5" name="TextBox 18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6" name="TextBox 18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7" name="TextBox 18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8" name="TextBox 18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69" name="TextBox 18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70" name="TextBox 18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1" name="TextBox 1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2" name="TextBox 1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3" name="TextBox 1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4" name="TextBox 1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5" name="TextBox 18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6" name="TextBox 18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7" name="TextBox 18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1878" name="TextBox 18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79" name="TextBox 18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0" name="TextBox 18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1" name="TextBox 18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2" name="TextBox 18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3" name="TextBox 18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4" name="TextBox 18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5" name="TextBox 18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6" name="TextBox 18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7" name="TextBox 18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8" name="TextBox 18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89" name="TextBox 18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90" name="TextBox 18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1891" name="TextBox 18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0</xdr:colOff>
      <xdr:row>18</xdr:row>
      <xdr:rowOff>80074</xdr:rowOff>
    </xdr:from>
    <xdr:ext cx="566222" cy="267782"/>
    <xdr:sp macro="" textlink="">
      <xdr:nvSpPr>
        <xdr:cNvPr id="1892" name="TextBox 1891"/>
        <xdr:cNvSpPr txBox="1"/>
      </xdr:nvSpPr>
      <xdr:spPr>
        <a:xfrm rot="11785226">
          <a:off x="18509877" y="2575624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15</xdr:col>
      <xdr:colOff>0</xdr:colOff>
      <xdr:row>21</xdr:row>
      <xdr:rowOff>292986</xdr:rowOff>
    </xdr:from>
    <xdr:ext cx="566222" cy="267782"/>
    <xdr:sp macro="" textlink="">
      <xdr:nvSpPr>
        <xdr:cNvPr id="1893" name="TextBox 1892"/>
        <xdr:cNvSpPr txBox="1"/>
      </xdr:nvSpPr>
      <xdr:spPr>
        <a:xfrm rot="11785226">
          <a:off x="12708592" y="3350511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4" name="TextBox 1893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5" name="TextBox 1894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6" name="TextBox 1895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7" name="TextBox 1896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8" name="TextBox 1897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899" name="TextBox 1898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00" name="TextBox 1899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01" name="TextBox 1900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2" name="TextBox 1901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3" name="TextBox 190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4" name="TextBox 190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5" name="TextBox 190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6" name="TextBox 190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7" name="TextBox 190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8" name="TextBox 190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09" name="TextBox 190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0" name="TextBox 1909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1" name="TextBox 1910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2" name="TextBox 1911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3" name="TextBox 1912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4" name="TextBox 1913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5" name="TextBox 1914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6" name="TextBox 1915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17" name="TextBox 1916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18" name="TextBox 191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19" name="TextBox 191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0" name="TextBox 1919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1" name="TextBox 1920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2" name="TextBox 1921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3" name="TextBox 192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4" name="TextBox 192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25" name="TextBox 192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26" name="TextBox 1925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27" name="TextBox 1926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28" name="TextBox 1927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29" name="TextBox 1928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30" name="TextBox 1929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31" name="TextBox 1930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32" name="TextBox 1931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33" name="TextBox 1932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4" name="TextBox 193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5" name="TextBox 193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6" name="TextBox 193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7" name="TextBox 193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8" name="TextBox 193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39" name="TextBox 193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0" name="TextBox 1939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1" name="TextBox 1940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2" name="TextBox 1941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3" name="TextBox 194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4" name="TextBox 194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5" name="TextBox 194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6" name="TextBox 194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7" name="TextBox 194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8" name="TextBox 194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49" name="TextBox 194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0" name="TextBox 1949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1" name="TextBox 1950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2" name="TextBox 1951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3" name="TextBox 195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4" name="TextBox 1953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5" name="TextBox 1954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6" name="TextBox 195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57" name="TextBox 195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58" name="TextBox 1957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59" name="TextBox 1958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0" name="TextBox 1959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1" name="TextBox 1960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2" name="TextBox 1961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3" name="TextBox 1962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4" name="TextBox 1963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65" name="TextBox 1964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66" name="TextBox 1965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67" name="TextBox 1966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68" name="TextBox 1967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69" name="TextBox 1968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70" name="TextBox 1969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71" name="TextBox 1970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72" name="TextBox 1971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1973" name="TextBox 1972"/>
        <xdr:cNvSpPr txBox="1"/>
      </xdr:nvSpPr>
      <xdr:spPr>
        <a:xfrm rot="11785226">
          <a:off x="93440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4" name="TextBox 1973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5" name="TextBox 1974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6" name="TextBox 1975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7" name="TextBox 1976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8" name="TextBox 1977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79" name="TextBox 1978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0" name="TextBox 1979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1" name="TextBox 1980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2" name="TextBox 1981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3" name="TextBox 1982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4" name="TextBox 1983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5" name="TextBox 1984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6" name="TextBox 1985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7" name="TextBox 1986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8" name="TextBox 1987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1989" name="TextBox 1988"/>
        <xdr:cNvSpPr txBox="1"/>
      </xdr:nvSpPr>
      <xdr:spPr>
        <a:xfrm rot="11785226">
          <a:off x="93440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0" name="TextBox 19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1" name="TextBox 19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2" name="TextBox 19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3" name="TextBox 19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4" name="TextBox 19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5" name="TextBox 19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6" name="TextBox 19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1997" name="TextBox 1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998" name="TextBox 199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1999" name="TextBox 199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2000" name="TextBox 199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2001" name="TextBox 2000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2002" name="TextBox 2001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2003" name="TextBox 2002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4" name="TextBox 20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5" name="TextBox 20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6" name="TextBox 20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7" name="TextBox 20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8" name="TextBox 20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09" name="TextBox 20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10" name="TextBox 20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11" name="TextBox 2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2" name="TextBox 20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3" name="TextBox 20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4" name="TextBox 20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5" name="TextBox 20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6" name="TextBox 20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7" name="TextBox 20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8" name="TextBox 20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19" name="TextBox 20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20" name="TextBox 20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1" name="TextBox 20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2" name="TextBox 20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3" name="TextBox 20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4" name="TextBox 20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5" name="TextBox 20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6" name="TextBox 20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7" name="TextBox 20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28" name="TextBox 20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29" name="TextBox 20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0" name="TextBox 20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1" name="TextBox 20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2" name="TextBox 20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3" name="TextBox 20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4" name="TextBox 20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5" name="TextBox 20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36" name="TextBox 20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37" name="TextBox 20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38" name="TextBox 20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39" name="TextBox 20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40" name="TextBox 20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41" name="TextBox 20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42" name="TextBox 20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43" name="TextBox 20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44" name="TextBox 20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45" name="TextBox 20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46" name="TextBox 20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47" name="TextBox 20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48" name="TextBox 20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49" name="TextBox 20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0" name="TextBox 20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1" name="TextBox 20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2" name="TextBox 20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3" name="TextBox 20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4" name="TextBox 20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5" name="TextBox 20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6" name="TextBox 20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7" name="TextBox 20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8" name="TextBox 20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59" name="TextBox 2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60" name="TextBox 2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1" name="TextBox 20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2" name="TextBox 20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3" name="TextBox 20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4" name="TextBox 20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5" name="TextBox 20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6" name="TextBox 20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7" name="TextBox 20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2068" name="TextBox 20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69" name="TextBox 20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0" name="TextBox 20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1" name="TextBox 20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2" name="TextBox 20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3" name="TextBox 20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4" name="TextBox 20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5" name="TextBox 20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6" name="TextBox 20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7" name="TextBox 20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8" name="TextBox 20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79" name="TextBox 20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80" name="TextBox 20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81" name="TextBox 20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82" name="TextBox 20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83" name="TextBox 20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084" name="TextBox 20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85" name="TextBox 20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86" name="TextBox 20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87" name="TextBox 20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88" name="TextBox 20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89" name="TextBox 20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90" name="TextBox 20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91" name="TextBox 20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092" name="TextBox 20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3" name="TextBox 20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4" name="TextBox 20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5" name="TextBox 20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6" name="TextBox 20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7" name="TextBox 20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8" name="TextBox 20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099" name="TextBox 20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100" name="TextBox 20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1" name="TextBox 21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2" name="TextBox 21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3" name="TextBox 21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4" name="TextBox 21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5" name="TextBox 2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6" name="TextBox 2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7" name="TextBox 2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8" name="TextBox 2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09" name="TextBox 2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10" name="TextBox 2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11" name="TextBox 21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2" name="TextBox 21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3" name="TextBox 21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4" name="TextBox 21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5" name="TextBox 21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6" name="TextBox 21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7" name="TextBox 21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8" name="TextBox 21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19" name="TextBox 21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20" name="TextBox 21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21" name="TextBox 2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22" name="TextBox 2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123" name="TextBox 2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4" name="TextBox 2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5" name="TextBox 2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6" name="TextBox 2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7" name="TextBox 21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8" name="TextBox 21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29" name="TextBox 21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30" name="TextBox 21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2131" name="TextBox 21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2" name="TextBox 21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3" name="TextBox 21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4" name="TextBox 21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5" name="TextBox 21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6" name="TextBox 21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7" name="TextBox 21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8" name="TextBox 21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39" name="TextBox 21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0" name="TextBox 21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1" name="TextBox 21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2" name="TextBox 21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3" name="TextBox 21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4" name="TextBox 21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5" name="TextBox 21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6" name="TextBox 21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2147" name="TextBox 2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48" name="TextBox 2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49" name="TextBox 2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0" name="TextBox 2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1" name="TextBox 21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2" name="TextBox 21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3" name="TextBox 21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4" name="TextBox 21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155" name="TextBox 21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56" name="TextBox 2155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57" name="TextBox 2156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58" name="TextBox 215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59" name="TextBox 215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60" name="TextBox 215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61" name="TextBox 2160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2162" name="TextBox 2161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3" name="TextBox 21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4" name="TextBox 21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5" name="TextBox 21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6" name="TextBox 21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7" name="TextBox 21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8" name="TextBox 21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69" name="TextBox 21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0" name="TextBox 21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1" name="TextBox 21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2" name="TextBox 21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3" name="TextBox 21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4" name="TextBox 21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5" name="TextBox 21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6" name="TextBox 21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7" name="TextBox 21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8" name="TextBox 21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79" name="TextBox 21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80" name="TextBox 21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81" name="TextBox 21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82" name="TextBox 21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183" name="TextBox 21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4" name="TextBox 21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5" name="TextBox 2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6" name="TextBox 2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7" name="TextBox 21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8" name="TextBox 21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89" name="TextBox 21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90" name="TextBox 21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91" name="TextBox 21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92" name="TextBox 21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93" name="TextBox 21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194" name="TextBox 21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195" name="TextBox 219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196" name="TextBox 219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197" name="TextBox 219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198" name="TextBox 219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199" name="TextBox 219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0" name="TextBox 219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1" name="TextBox 220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2" name="TextBox 220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3" name="TextBox 220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4" name="TextBox 220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5" name="TextBox 220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2206" name="TextBox 220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07" name="TextBox 22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08" name="TextBox 22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09" name="TextBox 22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10" name="TextBox 22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11" name="TextBox 22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12" name="TextBox 22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13" name="TextBox 22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14" name="TextBox 22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15" name="TextBox 22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16" name="TextBox 22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17" name="TextBox 22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18" name="TextBox 22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19" name="TextBox 22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20" name="TextBox 22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21" name="TextBox 22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22" name="TextBox 22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23" name="TextBox 22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24" name="TextBox 22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25" name="TextBox 22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26" name="TextBox 22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27" name="TextBox 22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28" name="TextBox 22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29" name="TextBox 22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30" name="TextBox 22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31" name="TextBox 22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32" name="TextBox 22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33" name="TextBox 22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34" name="TextBox 22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35" name="TextBox 22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36" name="TextBox 22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37" name="TextBox 22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38" name="TextBox 22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39" name="TextBox 22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40" name="TextBox 22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41" name="TextBox 22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42" name="TextBox 22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3" name="TextBox 22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4" name="TextBox 22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5" name="TextBox 22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6" name="TextBox 22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7" name="TextBox 22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8" name="TextBox 22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49" name="TextBox 22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50" name="TextBox 22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1" name="TextBox 22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2" name="TextBox 22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3" name="TextBox 22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4" name="TextBox 22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5" name="TextBox 2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6" name="TextBox 2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7" name="TextBox 22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258" name="TextBox 22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59" name="TextBox 22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0" name="TextBox 22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1" name="TextBox 22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2" name="TextBox 22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3" name="TextBox 22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4" name="TextBox 22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5" name="TextBox 22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6" name="TextBox 22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7" name="TextBox 22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8" name="TextBox 22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69" name="TextBox 22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70" name="TextBox 22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71" name="TextBox 22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72" name="TextBox 22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73" name="TextBox 22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74" name="TextBox 22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75" name="TextBox 22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76" name="TextBox 22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77" name="TextBox 22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78" name="TextBox 22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79" name="TextBox 22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80" name="TextBox 22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81" name="TextBox 22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82" name="TextBox 22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3" name="TextBox 22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4" name="TextBox 22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5" name="TextBox 22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6" name="TextBox 22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7" name="TextBox 22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8" name="TextBox 22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89" name="TextBox 22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2290" name="TextBox 22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1" name="TextBox 22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2" name="TextBox 22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3" name="TextBox 22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4" name="TextBox 22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5" name="TextBox 22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6" name="TextBox 22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7" name="TextBox 22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8" name="TextBox 22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299" name="TextBox 22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0" name="TextBox 22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1" name="TextBox 23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2" name="TextBox 23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3" name="TextBox 23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4" name="TextBox 23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5" name="TextBox 23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2306" name="TextBox 23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07" name="TextBox 23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08" name="TextBox 23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09" name="TextBox 23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10" name="TextBox 23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11" name="TextBox 23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12" name="TextBox 23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13" name="TextBox 23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14" name="TextBox 23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15" name="TextBox 23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16" name="TextBox 23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17" name="TextBox 23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18" name="TextBox 23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19" name="TextBox 23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20" name="TextBox 23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21" name="TextBox 23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22" name="TextBox 23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3" name="TextBox 23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4" name="TextBox 23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5" name="TextBox 23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6" name="TextBox 23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7" name="TextBox 23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8" name="TextBox 23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29" name="TextBox 23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30" name="TextBox 23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31" name="TextBox 23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32" name="TextBox 23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33" name="TextBox 23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34" name="TextBox 23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35" name="TextBox 23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36" name="TextBox 23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37" name="TextBox 23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38" name="TextBox 23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39" name="TextBox 2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40" name="TextBox 2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41" name="TextBox 23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42" name="TextBox 23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3" name="TextBox 23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4" name="TextBox 23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5" name="TextBox 23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6" name="TextBox 23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7" name="TextBox 23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8" name="TextBox 23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49" name="TextBox 23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50" name="TextBox 23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1" name="TextBox 2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2" name="TextBox 2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3" name="TextBox 2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4" name="TextBox 2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5" name="TextBox 23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6" name="TextBox 23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7" name="TextBox 23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58" name="TextBox 23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59" name="TextBox 23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0" name="TextBox 23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1" name="TextBox 23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2" name="TextBox 23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3" name="TextBox 23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4" name="TextBox 23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5" name="TextBox 23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366" name="TextBox 23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67" name="TextBox 23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68" name="TextBox 23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69" name="TextBox 23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0" name="TextBox 23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1" name="TextBox 2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2" name="TextBox 2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3" name="TextBox 23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4" name="TextBox 23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5" name="TextBox 23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6" name="TextBox 23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7" name="TextBox 23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8" name="TextBox 23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79" name="TextBox 23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80" name="TextBox 23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81" name="TextBox 23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82" name="TextBox 23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3" name="TextBox 23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4" name="TextBox 23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5" name="TextBox 23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6" name="TextBox 23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7" name="TextBox 23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8" name="TextBox 23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89" name="TextBox 23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90" name="TextBox 23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1" name="TextBox 23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2" name="TextBox 23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3" name="TextBox 23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4" name="TextBox 23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5" name="TextBox 23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6" name="TextBox 23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7" name="TextBox 23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398" name="TextBox 23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399" name="TextBox 23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0" name="TextBox 23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1" name="TextBox 24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2" name="TextBox 24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3" name="TextBox 24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4" name="TextBox 24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5" name="TextBox 24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6" name="TextBox 24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7" name="TextBox 24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8" name="TextBox 24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09" name="TextBox 24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0" name="TextBox 24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1" name="TextBox 24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2" name="TextBox 24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3" name="TextBox 24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4" name="TextBox 24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5" name="TextBox 24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6" name="TextBox 24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7" name="TextBox 24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8" name="TextBox 24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19" name="TextBox 24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20" name="TextBox 24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21" name="TextBox 24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22" name="TextBox 24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3" name="TextBox 24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4" name="TextBox 24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5" name="TextBox 24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6" name="TextBox 24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7" name="TextBox 24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8" name="TextBox 24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29" name="TextBox 24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30" name="TextBox 24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1" name="TextBox 24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2" name="TextBox 24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3" name="TextBox 24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4" name="TextBox 24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5" name="TextBox 24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6" name="TextBox 24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7" name="TextBox 24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38" name="TextBox 24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39" name="TextBox 24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0" name="TextBox 24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1" name="TextBox 24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2" name="TextBox 24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3" name="TextBox 24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4" name="TextBox 24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5" name="TextBox 24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46" name="TextBox 24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47" name="TextBox 24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48" name="TextBox 24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49" name="TextBox 24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50" name="TextBox 24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51" name="TextBox 24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52" name="TextBox 24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53" name="TextBox 24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54" name="TextBox 24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55" name="TextBox 24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56" name="TextBox 24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57" name="TextBox 24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58" name="TextBox 24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59" name="TextBox 24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0" name="TextBox 24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1" name="TextBox 24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2" name="TextBox 24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3" name="TextBox 24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4" name="TextBox 24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5" name="TextBox 24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6" name="TextBox 24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7" name="TextBox 24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8" name="TextBox 24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69" name="TextBox 24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0" name="TextBox 24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1" name="TextBox 24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2" name="TextBox 24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3" name="TextBox 2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4" name="TextBox 2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5" name="TextBox 24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6" name="TextBox 24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7" name="TextBox 24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78" name="TextBox 24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79" name="TextBox 24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0" name="TextBox 24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1" name="TextBox 24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2" name="TextBox 24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3" name="TextBox 24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4" name="TextBox 24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5" name="TextBox 24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86" name="TextBox 24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87" name="TextBox 24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88" name="TextBox 24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89" name="TextBox 24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90" name="TextBox 24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91" name="TextBox 24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92" name="TextBox 24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93" name="TextBox 24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494" name="TextBox 24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95" name="TextBox 2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96" name="TextBox 2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97" name="TextBox 2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98" name="TextBox 2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499" name="TextBox 24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0" name="TextBox 24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1" name="TextBox 25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2" name="TextBox 25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3" name="TextBox 25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4" name="TextBox 25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5" name="TextBox 25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6" name="TextBox 25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7" name="TextBox 25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8" name="TextBox 25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09" name="TextBox 25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10" name="TextBox 25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1" name="TextBox 25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2" name="TextBox 25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3" name="TextBox 25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4" name="TextBox 25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5" name="TextBox 25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6" name="TextBox 25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7" name="TextBox 25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518" name="TextBox 25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19" name="TextBox 25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0" name="TextBox 25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1" name="TextBox 25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2" name="TextBox 25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3" name="TextBox 25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4" name="TextBox 25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5" name="TextBox 25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26" name="TextBox 25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27" name="TextBox 25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28" name="TextBox 25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29" name="TextBox 2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30" name="TextBox 2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31" name="TextBox 25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32" name="TextBox 25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33" name="TextBox 25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34" name="TextBox 25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35" name="TextBox 25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36" name="TextBox 25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37" name="TextBox 2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38" name="TextBox 2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39" name="TextBox 25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0" name="TextBox 25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1" name="TextBox 25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2" name="TextBox 25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3" name="TextBox 25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4" name="TextBox 25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5" name="TextBox 25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46" name="TextBox 25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47" name="TextBox 25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48" name="TextBox 25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49" name="TextBox 25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50" name="TextBox 25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51" name="TextBox 25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52" name="TextBox 25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53" name="TextBox 25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54" name="TextBox 25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55" name="TextBox 2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56" name="TextBox 2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57" name="TextBox 2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58" name="TextBox 2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59" name="TextBox 25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60" name="TextBox 25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61" name="TextBox 25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62" name="TextBox 25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3" name="TextBox 25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4" name="TextBox 25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5" name="TextBox 25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6" name="TextBox 25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7" name="TextBox 25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8" name="TextBox 25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69" name="TextBox 2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570" name="TextBox 2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1" name="TextBox 2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2" name="TextBox 2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3" name="TextBox 25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4" name="TextBox 25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5" name="TextBox 25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6" name="TextBox 25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7" name="TextBox 25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8" name="TextBox 25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79" name="TextBox 25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0" name="TextBox 25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1" name="TextBox 25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2" name="TextBox 25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3" name="TextBox 25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4" name="TextBox 25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5" name="TextBox 25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86" name="TextBox 25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87" name="TextBox 25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88" name="TextBox 25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89" name="TextBox 2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90" name="TextBox 2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91" name="TextBox 25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92" name="TextBox 25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93" name="TextBox 25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594" name="TextBox 25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95" name="TextBox 25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96" name="TextBox 25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97" name="TextBox 25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98" name="TextBox 25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599" name="TextBox 25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600" name="TextBox 25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601" name="TextBox 26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2602" name="TextBox 26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3" name="TextBox 26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4" name="TextBox 26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5" name="TextBox 26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6" name="TextBox 26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7" name="TextBox 26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8" name="TextBox 26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09" name="TextBox 26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0" name="TextBox 26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1" name="TextBox 26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2" name="TextBox 26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3" name="TextBox 26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4" name="TextBox 26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5" name="TextBox 26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6" name="TextBox 26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7" name="TextBox 26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2618" name="TextBox 26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19" name="TextBox 26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0" name="TextBox 26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1" name="TextBox 26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2" name="TextBox 26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3" name="TextBox 26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4" name="TextBox 26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5" name="TextBox 2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26" name="TextBox 2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27" name="TextBox 26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28" name="TextBox 26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29" name="TextBox 26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30" name="TextBox 26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31" name="TextBox 26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32" name="TextBox 26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33" name="TextBox 26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34" name="TextBox 26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35" name="TextBox 26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36" name="TextBox 26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37" name="TextBox 26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38" name="TextBox 26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39" name="TextBox 26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40" name="TextBox 26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41" name="TextBox 26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42" name="TextBox 26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3" name="TextBox 26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4" name="TextBox 26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5" name="TextBox 26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6" name="TextBox 26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7" name="TextBox 26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8" name="TextBox 26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49" name="TextBox 26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50" name="TextBox 26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1" name="TextBox 26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2" name="TextBox 26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3" name="TextBox 26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4" name="TextBox 26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5" name="TextBox 26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6" name="TextBox 26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7" name="TextBox 26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58" name="TextBox 26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59" name="TextBox 26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0" name="TextBox 26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1" name="TextBox 26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2" name="TextBox 26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3" name="TextBox 26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4" name="TextBox 26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5" name="TextBox 26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6" name="TextBox 26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7" name="TextBox 26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8" name="TextBox 26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69" name="TextBox 26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0" name="TextBox 26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1" name="TextBox 26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2" name="TextBox 26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3" name="TextBox 26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4" name="TextBox 26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5" name="TextBox 26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6" name="TextBox 26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7" name="TextBox 26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8" name="TextBox 26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79" name="TextBox 26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80" name="TextBox 26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81" name="TextBox 26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82" name="TextBox 26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3" name="TextBox 26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4" name="TextBox 26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5" name="TextBox 26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6" name="TextBox 26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7" name="TextBox 26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8" name="TextBox 26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89" name="TextBox 26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90" name="TextBox 26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1" name="TextBox 26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2" name="TextBox 26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3" name="TextBox 26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4" name="TextBox 26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5" name="TextBox 26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6" name="TextBox 26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7" name="TextBox 26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698" name="TextBox 26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699" name="TextBox 26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0" name="TextBox 26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1" name="TextBox 27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2" name="TextBox 27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3" name="TextBox 27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4" name="TextBox 27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5" name="TextBox 27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6" name="TextBox 27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7" name="TextBox 27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8" name="TextBox 27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09" name="TextBox 27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10" name="TextBox 27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11" name="TextBox 27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12" name="TextBox 27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13" name="TextBox 27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714" name="TextBox 27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15" name="TextBox 27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16" name="TextBox 27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17" name="TextBox 27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18" name="TextBox 27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19" name="TextBox 27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20" name="TextBox 27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21" name="TextBox 27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22" name="TextBox 27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3" name="TextBox 27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4" name="TextBox 27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5" name="TextBox 27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6" name="TextBox 27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7" name="TextBox 27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8" name="TextBox 27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29" name="TextBox 27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30" name="TextBox 27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1" name="TextBox 27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2" name="TextBox 27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3" name="TextBox 27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4" name="TextBox 27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5" name="TextBox 27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6" name="TextBox 27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7" name="TextBox 27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38" name="TextBox 27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39" name="TextBox 27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0" name="TextBox 27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1" name="TextBox 27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2" name="TextBox 27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3" name="TextBox 27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4" name="TextBox 27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5" name="TextBox 27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46" name="TextBox 27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47" name="TextBox 27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48" name="TextBox 27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49" name="TextBox 27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50" name="TextBox 27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51" name="TextBox 27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52" name="TextBox 27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53" name="TextBox 27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54" name="TextBox 27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55" name="TextBox 27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56" name="TextBox 27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57" name="TextBox 27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58" name="TextBox 27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59" name="TextBox 27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0" name="TextBox 27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1" name="TextBox 27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2" name="TextBox 27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3" name="TextBox 27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4" name="TextBox 27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5" name="TextBox 27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6" name="TextBox 27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7" name="TextBox 27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8" name="TextBox 27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69" name="TextBox 27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0" name="TextBox 27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1" name="TextBox 27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2" name="TextBox 27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3" name="TextBox 27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4" name="TextBox 27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5" name="TextBox 27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6" name="TextBox 27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7" name="TextBox 27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78" name="TextBox 27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79" name="TextBox 27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0" name="TextBox 27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1" name="TextBox 27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2" name="TextBox 27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3" name="TextBox 27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4" name="TextBox 27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5" name="TextBox 27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86" name="TextBox 27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87" name="TextBox 27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88" name="TextBox 27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89" name="TextBox 27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90" name="TextBox 27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91" name="TextBox 27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92" name="TextBox 27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93" name="TextBox 27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794" name="TextBox 27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95" name="TextBox 27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96" name="TextBox 27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97" name="TextBox 27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98" name="TextBox 27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799" name="TextBox 27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0" name="TextBox 27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1" name="TextBox 28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2" name="TextBox 28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3" name="TextBox 28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4" name="TextBox 28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5" name="TextBox 28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6" name="TextBox 28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7" name="TextBox 28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8" name="TextBox 28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09" name="TextBox 28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810" name="TextBox 28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1" name="TextBox 28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2" name="TextBox 28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3" name="TextBox 28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4" name="TextBox 28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5" name="TextBox 28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6" name="TextBox 28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7" name="TextBox 28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18" name="TextBox 28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19" name="TextBox 28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0" name="TextBox 28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1" name="TextBox 28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2" name="TextBox 28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3" name="TextBox 28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4" name="TextBox 28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5" name="TextBox 28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26" name="TextBox 28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27" name="TextBox 28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28" name="TextBox 28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29" name="TextBox 2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30" name="TextBox 2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1" name="TextBox 28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2" name="TextBox 28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3" name="TextBox 28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4" name="TextBox 28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5" name="TextBox 28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6" name="TextBox 28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7" name="TextBox 28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38" name="TextBox 28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39" name="TextBox 28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0" name="TextBox 28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1" name="TextBox 28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2" name="TextBox 28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3" name="TextBox 28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4" name="TextBox 28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5" name="TextBox 28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46" name="TextBox 28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47" name="TextBox 28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48" name="TextBox 28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49" name="TextBox 2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50" name="TextBox 2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51" name="TextBox 28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52" name="TextBox 28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53" name="TextBox 28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54" name="TextBox 28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55" name="TextBox 28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56" name="TextBox 28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57" name="TextBox 28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58" name="TextBox 28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59" name="TextBox 28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60" name="TextBox 28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61" name="TextBox 28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2862" name="TextBox 28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3" name="TextBox 28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4" name="TextBox 28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5" name="TextBox 28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6" name="TextBox 28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7" name="TextBox 28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8" name="TextBox 2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69" name="TextBox 28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0" name="TextBox 28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1" name="TextBox 2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2" name="TextBox 2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3" name="TextBox 2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4" name="TextBox 2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5" name="TextBox 28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6" name="TextBox 28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7" name="TextBox 28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78" name="TextBox 28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79" name="TextBox 28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0" name="TextBox 28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1" name="TextBox 28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2" name="TextBox 28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3" name="TextBox 28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4" name="TextBox 28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5" name="TextBox 28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86" name="TextBox 28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87" name="TextBox 28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88" name="TextBox 28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89" name="TextBox 28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90" name="TextBox 28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91" name="TextBox 28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92" name="TextBox 28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93" name="TextBox 28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2894" name="TextBox 28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95" name="TextBox 28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96" name="TextBox 28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97" name="TextBox 28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98" name="TextBox 28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899" name="TextBox 28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0" name="TextBox 28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1" name="TextBox 29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2" name="TextBox 29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3" name="TextBox 29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4" name="TextBox 29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5" name="TextBox 29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6" name="TextBox 29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7" name="TextBox 29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8" name="TextBox 29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09" name="TextBox 29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2910" name="TextBox 29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1" name="TextBox 29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2" name="TextBox 29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3" name="TextBox 29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4" name="TextBox 29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5" name="TextBox 29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6" name="TextBox 29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7" name="TextBox 29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18" name="TextBox 29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19" name="TextBox 29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0" name="TextBox 29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1" name="TextBox 29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2" name="TextBox 29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3" name="TextBox 29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4" name="TextBox 29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5" name="TextBox 29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26" name="TextBox 29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27" name="TextBox 29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28" name="TextBox 29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29" name="TextBox 29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30" name="TextBox 29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31" name="TextBox 29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32" name="TextBox 29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33" name="TextBox 29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34" name="TextBox 29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35" name="TextBox 29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36" name="TextBox 29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37" name="TextBox 29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38" name="TextBox 29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39" name="TextBox 29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40" name="TextBox 29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41" name="TextBox 29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42" name="TextBox 29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3" name="TextBox 29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4" name="TextBox 29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5" name="TextBox 29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6" name="TextBox 29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7" name="TextBox 29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8" name="TextBox 29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49" name="TextBox 29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50" name="TextBox 29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1" name="TextBox 29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2" name="TextBox 29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3" name="TextBox 29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4" name="TextBox 29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5" name="TextBox 29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6" name="TextBox 29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7" name="TextBox 29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8" name="TextBox 29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59" name="TextBox 29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0" name="TextBox 29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1" name="TextBox 29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2" name="TextBox 29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3" name="TextBox 29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4" name="TextBox 29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5" name="TextBox 29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6" name="TextBox 29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7" name="TextBox 29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8" name="TextBox 29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69" name="TextBox 29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70" name="TextBox 29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71" name="TextBox 29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72" name="TextBox 29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73" name="TextBox 29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74" name="TextBox 29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75" name="TextBox 29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76" name="TextBox 29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77" name="TextBox 29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78" name="TextBox 29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79" name="TextBox 29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80" name="TextBox 29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81" name="TextBox 29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82" name="TextBox 29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3" name="TextBox 29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4" name="TextBox 29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5" name="TextBox 29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6" name="TextBox 29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7" name="TextBox 29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8" name="TextBox 29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89" name="TextBox 29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2990" name="TextBox 29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1" name="TextBox 29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2" name="TextBox 29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3" name="TextBox 29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4" name="TextBox 29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5" name="TextBox 29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6" name="TextBox 29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7" name="TextBox 29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8" name="TextBox 29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2999" name="TextBox 29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0" name="TextBox 29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1" name="TextBox 30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2" name="TextBox 30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3" name="TextBox 30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4" name="TextBox 30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5" name="TextBox 30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006" name="TextBox 30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07" name="TextBox 30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08" name="TextBox 30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09" name="TextBox 30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10" name="TextBox 30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11" name="TextBox 3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12" name="TextBox 30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13" name="TextBox 30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14" name="TextBox 30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15" name="TextBox 30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16" name="TextBox 30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17" name="TextBox 30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18" name="TextBox 30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19" name="TextBox 30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20" name="TextBox 30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21" name="TextBox 30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22" name="TextBox 30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3" name="TextBox 30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4" name="TextBox 30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5" name="TextBox 30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6" name="TextBox 30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7" name="TextBox 30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8" name="TextBox 30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29" name="TextBox 30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30" name="TextBox 30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1" name="TextBox 30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2" name="TextBox 30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3" name="TextBox 30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4" name="TextBox 30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5" name="TextBox 30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6" name="TextBox 30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7" name="TextBox 30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38" name="TextBox 30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39" name="TextBox 30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0" name="TextBox 30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1" name="TextBox 30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2" name="TextBox 30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3" name="TextBox 30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4" name="TextBox 30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5" name="TextBox 30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46" name="TextBox 30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47" name="TextBox 30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48" name="TextBox 30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49" name="TextBox 30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0" name="TextBox 30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1" name="TextBox 30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2" name="TextBox 30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3" name="TextBox 30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4" name="TextBox 30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5" name="TextBox 30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6" name="TextBox 30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7" name="TextBox 30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8" name="TextBox 30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59" name="TextBox 3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0" name="TextBox 3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1" name="TextBox 30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2" name="TextBox 30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3" name="TextBox 30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4" name="TextBox 30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5" name="TextBox 30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6" name="TextBox 30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7" name="TextBox 30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8" name="TextBox 30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69" name="TextBox 30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70" name="TextBox 30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1" name="TextBox 30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2" name="TextBox 30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3" name="TextBox 30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4" name="TextBox 30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5" name="TextBox 30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6" name="TextBox 30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7" name="TextBox 30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78" name="TextBox 30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79" name="TextBox 30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0" name="TextBox 30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1" name="TextBox 30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2" name="TextBox 30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3" name="TextBox 30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4" name="TextBox 30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5" name="TextBox 30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086" name="TextBox 30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87" name="TextBox 30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88" name="TextBox 30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89" name="TextBox 30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0" name="TextBox 30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1" name="TextBox 30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2" name="TextBox 30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3" name="TextBox 30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4" name="TextBox 30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5" name="TextBox 30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6" name="TextBox 30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7" name="TextBox 30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8" name="TextBox 30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099" name="TextBox 30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100" name="TextBox 30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101" name="TextBox 31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102" name="TextBox 31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3" name="TextBox 31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4" name="TextBox 31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5" name="TextBox 3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6" name="TextBox 3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7" name="TextBox 3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8" name="TextBox 3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09" name="TextBox 3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10" name="TextBox 3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1" name="TextBox 31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2" name="TextBox 31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3" name="TextBox 31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4" name="TextBox 31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5" name="TextBox 31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6" name="TextBox 31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7" name="TextBox 31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18" name="TextBox 31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19" name="TextBox 31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20" name="TextBox 31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21" name="TextBox 3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22" name="TextBox 3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3" name="TextBox 3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4" name="TextBox 3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5" name="TextBox 3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6" name="TextBox 3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7" name="TextBox 31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8" name="TextBox 31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29" name="TextBox 31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30" name="TextBox 31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1" name="TextBox 31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2" name="TextBox 31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3" name="TextBox 31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4" name="TextBox 31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5" name="TextBox 31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6" name="TextBox 31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7" name="TextBox 31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38" name="TextBox 31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39" name="TextBox 3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0" name="TextBox 3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1" name="TextBox 3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2" name="TextBox 3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3" name="TextBox 31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4" name="TextBox 31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5" name="TextBox 31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46" name="TextBox 31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47" name="TextBox 31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48" name="TextBox 31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49" name="TextBox 31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50" name="TextBox 31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51" name="TextBox 31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52" name="TextBox 31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53" name="TextBox 31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154" name="TextBox 31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55" name="TextBox 31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56" name="TextBox 31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57" name="TextBox 31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58" name="TextBox 31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59" name="TextBox 31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0" name="TextBox 31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1" name="TextBox 31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2" name="TextBox 31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3" name="TextBox 31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4" name="TextBox 31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5" name="TextBox 31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6" name="TextBox 31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7" name="TextBox 31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8" name="TextBox 31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69" name="TextBox 31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70" name="TextBox 31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1" name="TextBox 31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2" name="TextBox 31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3" name="TextBox 31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4" name="TextBox 31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5" name="TextBox 31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6" name="TextBox 31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7" name="TextBox 31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78" name="TextBox 31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79" name="TextBox 31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0" name="TextBox 31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1" name="TextBox 31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2" name="TextBox 31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3" name="TextBox 31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4" name="TextBox 31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5" name="TextBox 3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3186" name="TextBox 3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87" name="TextBox 31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88" name="TextBox 31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89" name="TextBox 31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0" name="TextBox 31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1" name="TextBox 31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2" name="TextBox 31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3" name="TextBox 31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4" name="TextBox 31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5" name="TextBox 31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6" name="TextBox 31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7" name="TextBox 31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8" name="TextBox 31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199" name="TextBox 31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200" name="TextBox 31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201" name="TextBox 32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3202" name="TextBox 32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3" name="TextBox 32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4" name="TextBox 32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5" name="TextBox 32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6" name="TextBox 32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7" name="TextBox 32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8" name="TextBox 32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09" name="TextBox 32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10" name="TextBox 32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1" name="TextBox 32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2" name="TextBox 32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3" name="TextBox 32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4" name="TextBox 32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5" name="TextBox 32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6" name="TextBox 32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7" name="TextBox 32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18" name="TextBox 32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19" name="TextBox 32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0" name="TextBox 32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1" name="TextBox 32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2" name="TextBox 32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3" name="TextBox 32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4" name="TextBox 32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5" name="TextBox 32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26" name="TextBox 32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27" name="TextBox 32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28" name="TextBox 32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29" name="TextBox 32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30" name="TextBox 32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31" name="TextBox 32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32" name="TextBox 32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33" name="TextBox 32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34" name="TextBox 32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35" name="TextBox 32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36" name="TextBox 32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37" name="TextBox 32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38" name="TextBox 32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39" name="TextBox 32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40" name="TextBox 32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41" name="TextBox 32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42" name="TextBox 32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3" name="TextBox 32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4" name="TextBox 32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5" name="TextBox 32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6" name="TextBox 32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7" name="TextBox 32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8" name="TextBox 32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49" name="TextBox 32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0" name="TextBox 32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1" name="TextBox 32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2" name="TextBox 32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3" name="TextBox 32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4" name="TextBox 32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5" name="TextBox 3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6" name="TextBox 3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7" name="TextBox 32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8" name="TextBox 32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59" name="TextBox 32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0" name="TextBox 32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1" name="TextBox 32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2" name="TextBox 32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3" name="TextBox 32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4" name="TextBox 32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5" name="TextBox 32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66" name="TextBox 32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67" name="TextBox 32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68" name="TextBox 32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69" name="TextBox 32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70" name="TextBox 32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71" name="TextBox 32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72" name="TextBox 32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73" name="TextBox 32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74" name="TextBox 32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75" name="TextBox 32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76" name="TextBox 32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77" name="TextBox 32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78" name="TextBox 32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79" name="TextBox 32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80" name="TextBox 32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81" name="TextBox 32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282" name="TextBox 32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3" name="TextBox 32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4" name="TextBox 32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5" name="TextBox 32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6" name="TextBox 32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7" name="TextBox 32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8" name="TextBox 32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89" name="TextBox 32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0" name="TextBox 32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1" name="TextBox 32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2" name="TextBox 32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3" name="TextBox 32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4" name="TextBox 32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5" name="TextBox 32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6" name="TextBox 32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7" name="TextBox 32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298" name="TextBox 32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299" name="TextBox 32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0" name="TextBox 32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1" name="TextBox 33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2" name="TextBox 33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3" name="TextBox 33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4" name="TextBox 33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5" name="TextBox 33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06" name="TextBox 33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07" name="TextBox 33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08" name="TextBox 33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09" name="TextBox 33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10" name="TextBox 33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11" name="TextBox 33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12" name="TextBox 33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13" name="TextBox 33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14" name="TextBox 33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15" name="TextBox 33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16" name="TextBox 33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17" name="TextBox 33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18" name="TextBox 33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19" name="TextBox 33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20" name="TextBox 33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21" name="TextBox 33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22" name="TextBox 33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3" name="TextBox 33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4" name="TextBox 33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5" name="TextBox 33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6" name="TextBox 33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7" name="TextBox 33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8" name="TextBox 33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29" name="TextBox 33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30" name="TextBox 33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1" name="TextBox 33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2" name="TextBox 33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3" name="TextBox 33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4" name="TextBox 33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5" name="TextBox 33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6" name="TextBox 33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7" name="TextBox 33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38" name="TextBox 33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39" name="TextBox 3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0" name="TextBox 3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1" name="TextBox 33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2" name="TextBox 33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3" name="TextBox 33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4" name="TextBox 33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5" name="TextBox 33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6" name="TextBox 33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7" name="TextBox 33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8" name="TextBox 33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49" name="TextBox 33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0" name="TextBox 33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1" name="TextBox 3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2" name="TextBox 3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3" name="TextBox 3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4" name="TextBox 3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5" name="TextBox 33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6" name="TextBox 33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7" name="TextBox 33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8" name="TextBox 33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59" name="TextBox 33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60" name="TextBox 33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61" name="TextBox 33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62" name="TextBox 33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3" name="TextBox 33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4" name="TextBox 33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5" name="TextBox 33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6" name="TextBox 33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7" name="TextBox 33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8" name="TextBox 33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69" name="TextBox 33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70" name="TextBox 33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1" name="TextBox 3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2" name="TextBox 3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3" name="TextBox 33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4" name="TextBox 33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5" name="TextBox 33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6" name="TextBox 33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7" name="TextBox 33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378" name="TextBox 33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79" name="TextBox 33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0" name="TextBox 33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1" name="TextBox 33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2" name="TextBox 33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3" name="TextBox 33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4" name="TextBox 33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5" name="TextBox 33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6" name="TextBox 33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7" name="TextBox 33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8" name="TextBox 33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89" name="TextBox 33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90" name="TextBox 33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91" name="TextBox 33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92" name="TextBox 33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93" name="TextBox 33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394" name="TextBox 33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395" name="TextBox 33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396" name="TextBox 33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397" name="TextBox 33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398" name="TextBox 33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399" name="TextBox 33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00" name="TextBox 33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01" name="TextBox 34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02" name="TextBox 34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3" name="TextBox 34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4" name="TextBox 34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5" name="TextBox 34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6" name="TextBox 34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7" name="TextBox 34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8" name="TextBox 34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09" name="TextBox 34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10" name="TextBox 34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11" name="TextBox 341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12" name="TextBox 341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13" name="TextBox 341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14" name="TextBox 341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15" name="TextBox 34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16" name="TextBox 34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17" name="TextBox 34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18" name="TextBox 34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19" name="TextBox 34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20" name="TextBox 34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21" name="TextBox 34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22" name="TextBox 34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3" name="TextBox 34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4" name="TextBox 34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5" name="TextBox 34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6" name="TextBox 34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7" name="TextBox 34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8" name="TextBox 34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29" name="TextBox 34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30" name="TextBox 34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1" name="TextBox 34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2" name="TextBox 34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3" name="TextBox 34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4" name="TextBox 34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5" name="TextBox 34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6" name="TextBox 34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7" name="TextBox 34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38" name="TextBox 34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39" name="TextBox 343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0" name="TextBox 343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1" name="TextBox 344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2" name="TextBox 344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3" name="TextBox 344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4" name="TextBox 344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5" name="TextBox 344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446" name="TextBox 344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47" name="TextBox 34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48" name="TextBox 34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49" name="TextBox 34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0" name="TextBox 34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1" name="TextBox 34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2" name="TextBox 34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3" name="TextBox 34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4" name="TextBox 34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5" name="TextBox 34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6" name="TextBox 34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7" name="TextBox 34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8" name="TextBox 34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59" name="TextBox 34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60" name="TextBox 34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61" name="TextBox 34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62" name="TextBox 34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3" name="TextBox 34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4" name="TextBox 34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5" name="TextBox 34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6" name="TextBox 34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7" name="TextBox 34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8" name="TextBox 34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69" name="TextBox 34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70" name="TextBox 34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1" name="TextBox 34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2" name="TextBox 34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3" name="TextBox 3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4" name="TextBox 3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5" name="TextBox 34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6" name="TextBox 34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7" name="TextBox 34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478" name="TextBox 34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79" name="TextBox 34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0" name="TextBox 34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1" name="TextBox 34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2" name="TextBox 34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3" name="TextBox 34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4" name="TextBox 34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5" name="TextBox 34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6" name="TextBox 34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7" name="TextBox 34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8" name="TextBox 34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89" name="TextBox 34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90" name="TextBox 34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91" name="TextBox 34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92" name="TextBox 34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93" name="TextBox 34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3494" name="TextBox 34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495" name="TextBox 3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496" name="TextBox 3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497" name="TextBox 3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498" name="TextBox 3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499" name="TextBox 34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00" name="TextBox 34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01" name="TextBox 35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02" name="TextBox 35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3" name="TextBox 35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4" name="TextBox 35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5" name="TextBox 35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6" name="TextBox 35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7" name="TextBox 35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8" name="TextBox 35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09" name="TextBox 35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10" name="TextBox 35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1" name="TextBox 35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2" name="TextBox 35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3" name="TextBox 35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4" name="TextBox 35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5" name="TextBox 35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6" name="TextBox 35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7" name="TextBox 35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18" name="TextBox 35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19" name="TextBox 35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0" name="TextBox 35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1" name="TextBox 35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2" name="TextBox 35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3" name="TextBox 35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4" name="TextBox 35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5" name="TextBox 35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26" name="TextBox 35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27" name="TextBox 35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28" name="TextBox 35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29" name="TextBox 3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30" name="TextBox 3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31" name="TextBox 35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32" name="TextBox 35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33" name="TextBox 35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34" name="TextBox 35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35" name="TextBox 35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36" name="TextBox 35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37" name="TextBox 3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38" name="TextBox 3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39" name="TextBox 35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0" name="TextBox 35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1" name="TextBox 35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2" name="TextBox 35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3" name="TextBox 35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4" name="TextBox 35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5" name="TextBox 35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6" name="TextBox 35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7" name="TextBox 35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8" name="TextBox 35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49" name="TextBox 35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0" name="TextBox 35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1" name="TextBox 35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2" name="TextBox 35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3" name="TextBox 35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4" name="TextBox 35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5" name="TextBox 3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6" name="TextBox 3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7" name="TextBox 3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58" name="TextBox 3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59" name="TextBox 35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0" name="TextBox 35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1" name="TextBox 35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2" name="TextBox 35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3" name="TextBox 35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4" name="TextBox 35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5" name="TextBox 35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66" name="TextBox 35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67" name="TextBox 35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68" name="TextBox 35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69" name="TextBox 3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70" name="TextBox 3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71" name="TextBox 3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72" name="TextBox 3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73" name="TextBox 35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574" name="TextBox 35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75" name="TextBox 35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76" name="TextBox 35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77" name="TextBox 35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78" name="TextBox 35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79" name="TextBox 35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0" name="TextBox 35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1" name="TextBox 35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2" name="TextBox 35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3" name="TextBox 35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4" name="TextBox 35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5" name="TextBox 35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6" name="TextBox 35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7" name="TextBox 35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8" name="TextBox 35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89" name="TextBox 3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590" name="TextBox 3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1" name="TextBox 359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2" name="TextBox 359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3" name="TextBox 359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4" name="TextBox 359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5" name="TextBox 359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6" name="TextBox 359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7" name="TextBox 359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598" name="TextBox 359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599" name="TextBox 359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0" name="TextBox 359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1" name="TextBox 360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2" name="TextBox 360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3" name="TextBox 360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4" name="TextBox 360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5" name="TextBox 360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06" name="TextBox 360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07" name="TextBox 360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08" name="TextBox 360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09" name="TextBox 360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10" name="TextBox 360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11" name="TextBox 361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12" name="TextBox 361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13" name="TextBox 361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14" name="TextBox 361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15" name="TextBox 361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16" name="TextBox 361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17" name="TextBox 361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18" name="TextBox 361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19" name="TextBox 361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20" name="TextBox 361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21" name="TextBox 362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22" name="TextBox 362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3" name="TextBox 362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4" name="TextBox 362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5" name="TextBox 362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6" name="TextBox 362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7" name="TextBox 362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8" name="TextBox 362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29" name="TextBox 362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30" name="TextBox 362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1" name="TextBox 363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2" name="TextBox 363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3" name="TextBox 363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4" name="TextBox 363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5" name="TextBox 363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6" name="TextBox 363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7" name="TextBox 363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8" name="TextBox 363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39" name="TextBox 363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0" name="TextBox 363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1" name="TextBox 364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2" name="TextBox 364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3" name="TextBox 364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4" name="TextBox 364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5" name="TextBox 364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6" name="TextBox 364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7" name="TextBox 364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8" name="TextBox 364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49" name="TextBox 364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50" name="TextBox 364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51" name="TextBox 365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52" name="TextBox 365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53" name="TextBox 365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54" name="TextBox 365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55" name="TextBox 365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56" name="TextBox 365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57" name="TextBox 365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58" name="TextBox 365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59" name="TextBox 365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60" name="TextBox 365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61" name="TextBox 366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62" name="TextBox 366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3" name="TextBox 366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4" name="TextBox 366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5" name="TextBox 366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6" name="TextBox 366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7" name="TextBox 366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8" name="TextBox 366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69" name="TextBox 366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670" name="TextBox 366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1" name="TextBox 367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2" name="TextBox 367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3" name="TextBox 367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4" name="TextBox 367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5" name="TextBox 367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6" name="TextBox 367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7" name="TextBox 367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8" name="TextBox 367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79" name="TextBox 367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0" name="TextBox 367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1" name="TextBox 368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2" name="TextBox 368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3" name="TextBox 368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4" name="TextBox 368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5" name="TextBox 368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686" name="TextBox 368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87" name="TextBox 36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88" name="TextBox 36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89" name="TextBox 36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90" name="TextBox 36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91" name="TextBox 36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92" name="TextBox 36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93" name="TextBox 36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694" name="TextBox 36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695" name="TextBox 36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696" name="TextBox 36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697" name="TextBox 36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698" name="TextBox 36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699" name="TextBox 36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00" name="TextBox 36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01" name="TextBox 37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02" name="TextBox 37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3" name="TextBox 37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4" name="TextBox 37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5" name="TextBox 37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6" name="TextBox 37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7" name="TextBox 37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8" name="TextBox 37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09" name="TextBox 37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10" name="TextBox 37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1" name="TextBox 37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2" name="TextBox 37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3" name="TextBox 37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4" name="TextBox 37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5" name="TextBox 37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6" name="TextBox 37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7" name="TextBox 37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18" name="TextBox 37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19" name="TextBox 37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0" name="TextBox 37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1" name="TextBox 37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2" name="TextBox 37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3" name="TextBox 37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4" name="TextBox 37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5" name="TextBox 37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6" name="TextBox 37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7" name="TextBox 37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8" name="TextBox 37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29" name="TextBox 37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0" name="TextBox 37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1" name="TextBox 37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2" name="TextBox 37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3" name="TextBox 37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4" name="TextBox 37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5" name="TextBox 37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6" name="TextBox 37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7" name="TextBox 37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8" name="TextBox 37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39" name="TextBox 37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40" name="TextBox 37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41" name="TextBox 37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42" name="TextBox 37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3" name="TextBox 37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4" name="TextBox 37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5" name="TextBox 37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6" name="TextBox 37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7" name="TextBox 37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8" name="TextBox 37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49" name="TextBox 37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50" name="TextBox 37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1" name="TextBox 37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2" name="TextBox 37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3" name="TextBox 37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4" name="TextBox 37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5" name="TextBox 37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6" name="TextBox 37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7" name="TextBox 37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3758" name="TextBox 37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59" name="TextBox 37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0" name="TextBox 37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1" name="TextBox 37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2" name="TextBox 37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3" name="TextBox 37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4" name="TextBox 37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5" name="TextBox 37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6" name="TextBox 37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7" name="TextBox 37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8" name="TextBox 37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69" name="TextBox 37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70" name="TextBox 37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71" name="TextBox 37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72" name="TextBox 37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73" name="TextBox 37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774" name="TextBox 37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75" name="TextBox 377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76" name="TextBox 377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77" name="TextBox 377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78" name="TextBox 377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79" name="TextBox 377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80" name="TextBox 377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81" name="TextBox 378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82" name="TextBox 378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3" name="TextBox 378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4" name="TextBox 378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5" name="TextBox 378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6" name="TextBox 378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7" name="TextBox 378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8" name="TextBox 378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89" name="TextBox 378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90" name="TextBox 378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1" name="TextBox 379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2" name="TextBox 379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3" name="TextBox 379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4" name="TextBox 379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5" name="TextBox 379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6" name="TextBox 379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7" name="TextBox 379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798" name="TextBox 379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799" name="TextBox 379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0" name="TextBox 379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1" name="TextBox 380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2" name="TextBox 380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3" name="TextBox 380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4" name="TextBox 380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5" name="TextBox 380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06" name="TextBox 380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07" name="TextBox 380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08" name="TextBox 380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09" name="TextBox 380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10" name="TextBox 380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11" name="TextBox 381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12" name="TextBox 381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13" name="TextBox 381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14" name="TextBox 381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15" name="TextBox 381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16" name="TextBox 381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17" name="TextBox 381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18" name="TextBox 381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19" name="TextBox 381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0" name="TextBox 381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1" name="TextBox 382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2" name="TextBox 382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3" name="TextBox 382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4" name="TextBox 382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5" name="TextBox 382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6" name="TextBox 382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7" name="TextBox 382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8" name="TextBox 382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29" name="TextBox 382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0" name="TextBox 382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1" name="TextBox 383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2" name="TextBox 383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3" name="TextBox 383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4" name="TextBox 383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5" name="TextBox 3834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6" name="TextBox 3835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7" name="TextBox 383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38" name="TextBox 383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39" name="TextBox 383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0" name="TextBox 383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1" name="TextBox 384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2" name="TextBox 384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3" name="TextBox 384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4" name="TextBox 384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5" name="TextBox 384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46" name="TextBox 384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47" name="TextBox 3846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48" name="TextBox 3847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49" name="TextBox 3848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50" name="TextBox 3849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51" name="TextBox 3850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52" name="TextBox 3851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53" name="TextBox 3852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56940" cy="267782"/>
    <xdr:sp macro="" textlink="">
      <xdr:nvSpPr>
        <xdr:cNvPr id="3854" name="TextBox 3853"/>
        <xdr:cNvSpPr txBox="1"/>
      </xdr:nvSpPr>
      <xdr:spPr>
        <a:xfrm rot="11785226">
          <a:off x="82962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55" name="TextBox 385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56" name="TextBox 385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57" name="TextBox 385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58" name="TextBox 3857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59" name="TextBox 3858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0" name="TextBox 3859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1" name="TextBox 3860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2" name="TextBox 3861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3" name="TextBox 3862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4" name="TextBox 3863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5" name="TextBox 3864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6" name="TextBox 3865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0</xdr:colOff>
      <xdr:row>19</xdr:row>
      <xdr:rowOff>1632</xdr:rowOff>
    </xdr:from>
    <xdr:ext cx="566222" cy="267782"/>
    <xdr:sp macro="" textlink="">
      <xdr:nvSpPr>
        <xdr:cNvPr id="3867" name="TextBox 3866"/>
        <xdr:cNvSpPr txBox="1"/>
      </xdr:nvSpPr>
      <xdr:spPr>
        <a:xfrm rot="11785226">
          <a:off x="82962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68" name="TextBox 3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69" name="TextBox 38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0" name="TextBox 38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1" name="TextBox 3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2" name="TextBox 3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3" name="TextBox 3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4" name="TextBox 3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75" name="TextBox 38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76" name="TextBox 3875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77" name="TextBox 3876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78" name="TextBox 387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79" name="TextBox 387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80" name="TextBox 387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32806" cy="267782"/>
    <xdr:sp macro="" textlink="">
      <xdr:nvSpPr>
        <xdr:cNvPr id="3881" name="TextBox 3880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2" name="TextBox 38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3" name="TextBox 38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4" name="TextBox 38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5" name="TextBox 38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6" name="TextBox 38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7" name="TextBox 38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8" name="TextBox 38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889" name="TextBox 38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0" name="TextBox 38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1" name="TextBox 38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2" name="TextBox 38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3" name="TextBox 38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4" name="TextBox 38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5" name="TextBox 38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6" name="TextBox 38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7" name="TextBox 38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898" name="TextBox 38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899" name="TextBox 38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0" name="TextBox 38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1" name="TextBox 39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2" name="TextBox 39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3" name="TextBox 39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4" name="TextBox 39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5" name="TextBox 39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06" name="TextBox 39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07" name="TextBox 39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08" name="TextBox 39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09" name="TextBox 39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10" name="TextBox 39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11" name="TextBox 39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12" name="TextBox 39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13" name="TextBox 39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14" name="TextBox 39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15" name="TextBox 39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16" name="TextBox 39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17" name="TextBox 39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18" name="TextBox 39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19" name="TextBox 39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20" name="TextBox 39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21" name="TextBox 39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22" name="TextBox 39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3" name="TextBox 39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4" name="TextBox 39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5" name="TextBox 39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6" name="TextBox 39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7" name="TextBox 39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8" name="TextBox 39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29" name="TextBox 39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0" name="TextBox 39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1" name="TextBox 39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2" name="TextBox 39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3" name="TextBox 39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4" name="TextBox 39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5" name="TextBox 39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6" name="TextBox 39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7" name="TextBox 39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38" name="TextBox 39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39" name="TextBox 39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0" name="TextBox 39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1" name="TextBox 39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2" name="TextBox 39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3" name="TextBox 39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4" name="TextBox 39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5" name="TextBox 39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3946" name="TextBox 39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47" name="TextBox 39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48" name="TextBox 39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49" name="TextBox 39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0" name="TextBox 39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1" name="TextBox 39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2" name="TextBox 39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3" name="TextBox 39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4" name="TextBox 39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5" name="TextBox 39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6" name="TextBox 39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7" name="TextBox 39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8" name="TextBox 39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59" name="TextBox 39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60" name="TextBox 39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61" name="TextBox 39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3962" name="TextBox 39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3" name="TextBox 39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4" name="TextBox 39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5" name="TextBox 39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6" name="TextBox 39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7" name="TextBox 39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8" name="TextBox 39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69" name="TextBox 39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3970" name="TextBox 39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1" name="TextBox 39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2" name="TextBox 39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3" name="TextBox 39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4" name="TextBox 39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5" name="TextBox 39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6" name="TextBox 39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7" name="TextBox 39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3978" name="TextBox 39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79" name="TextBox 39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0" name="TextBox 39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1" name="TextBox 39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2" name="TextBox 39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3" name="TextBox 39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4" name="TextBox 39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5" name="TextBox 39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6" name="TextBox 39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7" name="TextBox 39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8" name="TextBox 39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3989" name="TextBox 39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0" name="TextBox 39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1" name="TextBox 39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2" name="TextBox 39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3" name="TextBox 39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4" name="TextBox 39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5" name="TextBox 39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6" name="TextBox 39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7" name="TextBox 3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8" name="TextBox 39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3999" name="TextBox 39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000" name="TextBox 39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001" name="TextBox 40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2" name="TextBox 40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3" name="TextBox 40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4" name="TextBox 40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5" name="TextBox 40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6" name="TextBox 40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7" name="TextBox 40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8" name="TextBox 40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56940" cy="267782"/>
    <xdr:sp macro="" textlink="">
      <xdr:nvSpPr>
        <xdr:cNvPr id="4009" name="TextBox 40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0" name="TextBox 40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1" name="TextBox 4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2" name="TextBox 40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3" name="TextBox 40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4" name="TextBox 40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5" name="TextBox 40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6" name="TextBox 40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7" name="TextBox 40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8" name="TextBox 40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19" name="TextBox 40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0" name="TextBox 40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1" name="TextBox 40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2" name="TextBox 40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3" name="TextBox 40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4" name="TextBox 40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3</xdr:col>
      <xdr:colOff>0</xdr:colOff>
      <xdr:row>19</xdr:row>
      <xdr:rowOff>1632</xdr:rowOff>
    </xdr:from>
    <xdr:ext cx="566222" cy="267782"/>
    <xdr:sp macro="" textlink="">
      <xdr:nvSpPr>
        <xdr:cNvPr id="4025" name="TextBox 40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26" name="TextBox 40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27" name="TextBox 40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28" name="TextBox 40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29" name="TextBox 40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30" name="TextBox 40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31" name="TextBox 40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32" name="TextBox 40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33" name="TextBox 40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4" name="TextBox 4033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5" name="TextBox 4034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6" name="TextBox 4035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7" name="TextBox 4036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8" name="TextBox 403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39" name="TextBox 403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4040" name="TextBox 4039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1" name="TextBox 40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2" name="TextBox 40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3" name="TextBox 40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4" name="TextBox 40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5" name="TextBox 40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6" name="TextBox 40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7" name="TextBox 40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8" name="TextBox 40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49" name="TextBox 40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0" name="TextBox 40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1" name="TextBox 40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2" name="TextBox 40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3" name="TextBox 40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4" name="TextBox 40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5" name="TextBox 40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6" name="TextBox 40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7" name="TextBox 40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8" name="TextBox 40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59" name="TextBox 4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60" name="TextBox 4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061" name="TextBox 40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2" name="TextBox 40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3" name="TextBox 40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4" name="TextBox 40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5" name="TextBox 40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6" name="TextBox 40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7" name="TextBox 40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8" name="TextBox 40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69" name="TextBox 40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70" name="TextBox 40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71" name="TextBox 40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072" name="TextBox 40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3" name="TextBox 407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4" name="TextBox 407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5" name="TextBox 407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6" name="TextBox 407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7" name="TextBox 407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8" name="TextBox 407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79" name="TextBox 407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80" name="TextBox 407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81" name="TextBox 408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82" name="TextBox 408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83" name="TextBox 408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4084" name="TextBox 408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5" name="TextBox 40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6" name="TextBox 40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7" name="TextBox 40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8" name="TextBox 40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89" name="TextBox 40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90" name="TextBox 40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91" name="TextBox 40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092" name="TextBox 40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3" name="TextBox 40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4" name="TextBox 40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5" name="TextBox 40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6" name="TextBox 40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7" name="TextBox 40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8" name="TextBox 40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099" name="TextBox 40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00" name="TextBox 40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01" name="TextBox 41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02" name="TextBox 41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03" name="TextBox 41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04" name="TextBox 41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5" name="TextBox 4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6" name="TextBox 4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7" name="TextBox 4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8" name="TextBox 4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09" name="TextBox 4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10" name="TextBox 4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11" name="TextBox 41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12" name="TextBox 41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3" name="TextBox 41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4" name="TextBox 41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5" name="TextBox 41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6" name="TextBox 41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7" name="TextBox 41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8" name="TextBox 41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19" name="TextBox 41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20" name="TextBox 41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1" name="TextBox 4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2" name="TextBox 4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3" name="TextBox 4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4" name="TextBox 4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5" name="TextBox 4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6" name="TextBox 4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7" name="TextBox 41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28" name="TextBox 41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29" name="TextBox 41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0" name="TextBox 41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1" name="TextBox 41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2" name="TextBox 41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3" name="TextBox 41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4" name="TextBox 41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5" name="TextBox 41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36" name="TextBox 41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37" name="TextBox 41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38" name="TextBox 41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39" name="TextBox 4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0" name="TextBox 4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1" name="TextBox 4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2" name="TextBox 4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3" name="TextBox 41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4" name="TextBox 41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5" name="TextBox 41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6" name="TextBox 41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7" name="TextBox 41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8" name="TextBox 41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49" name="TextBox 41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50" name="TextBox 41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51" name="TextBox 41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52" name="TextBox 41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3" name="TextBox 41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4" name="TextBox 41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5" name="TextBox 41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6" name="TextBox 41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7" name="TextBox 41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8" name="TextBox 41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59" name="TextBox 41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60" name="TextBox 41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1" name="TextBox 41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2" name="TextBox 41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3" name="TextBox 41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4" name="TextBox 41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5" name="TextBox 41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6" name="TextBox 41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7" name="TextBox 41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4168" name="TextBox 41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69" name="TextBox 41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0" name="TextBox 41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1" name="TextBox 41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2" name="TextBox 41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3" name="TextBox 41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4" name="TextBox 41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5" name="TextBox 41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6" name="TextBox 41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7" name="TextBox 41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8" name="TextBox 41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79" name="TextBox 41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0" name="TextBox 41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1" name="TextBox 41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2" name="TextBox 41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3" name="TextBox 41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4184" name="TextBox 41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85" name="TextBox 41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86" name="TextBox 41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87" name="TextBox 41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88" name="TextBox 41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89" name="TextBox 41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90" name="TextBox 41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91" name="TextBox 41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192" name="TextBox 41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3" name="TextBox 41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4" name="TextBox 41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5" name="TextBox 41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6" name="TextBox 41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7" name="TextBox 41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8" name="TextBox 41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199" name="TextBox 41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00" name="TextBox 41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1" name="TextBox 42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2" name="TextBox 42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3" name="TextBox 42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4" name="TextBox 42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5" name="TextBox 42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6" name="TextBox 42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7" name="TextBox 42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08" name="TextBox 42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09" name="TextBox 42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10" name="TextBox 42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11" name="TextBox 42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12" name="TextBox 42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3" name="TextBox 42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4" name="TextBox 42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5" name="TextBox 42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6" name="TextBox 42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7" name="TextBox 42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8" name="TextBox 42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19" name="TextBox 42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20" name="TextBox 42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1" name="TextBox 42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2" name="TextBox 42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3" name="TextBox 42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4" name="TextBox 42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5" name="TextBox 42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6" name="TextBox 42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7" name="TextBox 42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28" name="TextBox 42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29" name="TextBox 42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0" name="TextBox 42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1" name="TextBox 42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2" name="TextBox 42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3" name="TextBox 42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4" name="TextBox 42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5" name="TextBox 42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36" name="TextBox 42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37" name="TextBox 42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38" name="TextBox 42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39" name="TextBox 42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40" name="TextBox 42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41" name="TextBox 42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42" name="TextBox 42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43" name="TextBox 42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244" name="TextBox 42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45" name="TextBox 42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46" name="TextBox 42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47" name="TextBox 42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48" name="TextBox 42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49" name="TextBox 42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0" name="TextBox 42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1" name="TextBox 42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2" name="TextBox 42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3" name="TextBox 42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4" name="TextBox 42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5" name="TextBox 4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6" name="TextBox 4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7" name="TextBox 42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8" name="TextBox 42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59" name="TextBox 42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60" name="TextBox 42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1" name="TextBox 42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2" name="TextBox 42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3" name="TextBox 42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4" name="TextBox 42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5" name="TextBox 42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6" name="TextBox 42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7" name="TextBox 42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68" name="TextBox 42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69" name="TextBox 42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0" name="TextBox 42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1" name="TextBox 42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2" name="TextBox 42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3" name="TextBox 42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4" name="TextBox 42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5" name="TextBox 42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276" name="TextBox 42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77" name="TextBox 42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78" name="TextBox 42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79" name="TextBox 42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0" name="TextBox 42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1" name="TextBox 42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2" name="TextBox 42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3" name="TextBox 42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4" name="TextBox 42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5" name="TextBox 42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6" name="TextBox 42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7" name="TextBox 42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8" name="TextBox 42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89" name="TextBox 42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0" name="TextBox 42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1" name="TextBox 42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2" name="TextBox 42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3" name="TextBox 42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4" name="TextBox 42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5" name="TextBox 42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6" name="TextBox 42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7" name="TextBox 42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8" name="TextBox 42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299" name="TextBox 42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00" name="TextBox 42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1" name="TextBox 43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2" name="TextBox 43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3" name="TextBox 43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4" name="TextBox 43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5" name="TextBox 43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6" name="TextBox 43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7" name="TextBox 43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08" name="TextBox 43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09" name="TextBox 43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0" name="TextBox 43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1" name="TextBox 43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2" name="TextBox 43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3" name="TextBox 43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4" name="TextBox 43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5" name="TextBox 43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16" name="TextBox 43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17" name="TextBox 43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18" name="TextBox 43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19" name="TextBox 43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20" name="TextBox 43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21" name="TextBox 43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22" name="TextBox 43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23" name="TextBox 43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24" name="TextBox 43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25" name="TextBox 43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26" name="TextBox 43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27" name="TextBox 43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28" name="TextBox 43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29" name="TextBox 43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30" name="TextBox 43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31" name="TextBox 43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32" name="TextBox 43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3" name="TextBox 43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4" name="TextBox 43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5" name="TextBox 43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6" name="TextBox 43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7" name="TextBox 43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8" name="TextBox 43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39" name="TextBox 4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0" name="TextBox 4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1" name="TextBox 43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2" name="TextBox 43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3" name="TextBox 43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4" name="TextBox 43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5" name="TextBox 43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6" name="TextBox 43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7" name="TextBox 43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8" name="TextBox 43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49" name="TextBox 43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0" name="TextBox 43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1" name="TextBox 4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2" name="TextBox 4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3" name="TextBox 4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4" name="TextBox 4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5" name="TextBox 43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56" name="TextBox 43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57" name="TextBox 43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58" name="TextBox 43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59" name="TextBox 43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60" name="TextBox 43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61" name="TextBox 43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62" name="TextBox 43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63" name="TextBox 43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64" name="TextBox 43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65" name="TextBox 43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66" name="TextBox 43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67" name="TextBox 43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68" name="TextBox 43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69" name="TextBox 43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70" name="TextBox 43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71" name="TextBox 4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72" name="TextBox 4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3" name="TextBox 43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4" name="TextBox 43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5" name="TextBox 43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6" name="TextBox 43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7" name="TextBox 43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8" name="TextBox 43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79" name="TextBox 43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0" name="TextBox 43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1" name="TextBox 43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2" name="TextBox 43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3" name="TextBox 43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4" name="TextBox 43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5" name="TextBox 43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6" name="TextBox 43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7" name="TextBox 43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388" name="TextBox 43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89" name="TextBox 43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0" name="TextBox 43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1" name="TextBox 43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2" name="TextBox 43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3" name="TextBox 43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4" name="TextBox 43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5" name="TextBox 43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396" name="TextBox 43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97" name="TextBox 43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98" name="TextBox 43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399" name="TextBox 43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00" name="TextBox 43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01" name="TextBox 44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02" name="TextBox 44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03" name="TextBox 44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04" name="TextBox 44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05" name="TextBox 44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06" name="TextBox 44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07" name="TextBox 44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08" name="TextBox 44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09" name="TextBox 44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10" name="TextBox 44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11" name="TextBox 44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12" name="TextBox 44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13" name="TextBox 44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14" name="TextBox 44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15" name="TextBox 44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16" name="TextBox 44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17" name="TextBox 44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18" name="TextBox 44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19" name="TextBox 44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20" name="TextBox 44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21" name="TextBox 44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22" name="TextBox 44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23" name="TextBox 44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24" name="TextBox 44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25" name="TextBox 44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26" name="TextBox 44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27" name="TextBox 44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28" name="TextBox 44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29" name="TextBox 44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30" name="TextBox 44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31" name="TextBox 44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32" name="TextBox 44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3" name="TextBox 44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4" name="TextBox 44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5" name="TextBox 44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6" name="TextBox 44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7" name="TextBox 44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8" name="TextBox 44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39" name="TextBox 44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40" name="TextBox 44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1" name="TextBox 44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2" name="TextBox 44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3" name="TextBox 44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4" name="TextBox 44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5" name="TextBox 44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6" name="TextBox 44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7" name="TextBox 44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448" name="TextBox 44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49" name="TextBox 44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0" name="TextBox 44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1" name="TextBox 44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2" name="TextBox 44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3" name="TextBox 44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4" name="TextBox 44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5" name="TextBox 44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6" name="TextBox 44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7" name="TextBox 44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8" name="TextBox 44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59" name="TextBox 44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60" name="TextBox 44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61" name="TextBox 44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62" name="TextBox 44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63" name="TextBox 44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64" name="TextBox 44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65" name="TextBox 44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66" name="TextBox 44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67" name="TextBox 44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68" name="TextBox 44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69" name="TextBox 44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70" name="TextBox 44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71" name="TextBox 44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72" name="TextBox 44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3" name="TextBox 4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4" name="TextBox 4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5" name="TextBox 44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6" name="TextBox 44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7" name="TextBox 44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8" name="TextBox 44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79" name="TextBox 44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4480" name="TextBox 44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1" name="TextBox 44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2" name="TextBox 44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3" name="TextBox 44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4" name="TextBox 44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5" name="TextBox 44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6" name="TextBox 44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7" name="TextBox 44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8" name="TextBox 44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89" name="TextBox 44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0" name="TextBox 44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1" name="TextBox 44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2" name="TextBox 44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3" name="TextBox 44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4" name="TextBox 44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5" name="TextBox 4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4496" name="TextBox 4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497" name="TextBox 4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498" name="TextBox 4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499" name="TextBox 44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00" name="TextBox 44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01" name="TextBox 45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02" name="TextBox 45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03" name="TextBox 45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04" name="TextBox 45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05" name="TextBox 45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06" name="TextBox 45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07" name="TextBox 45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08" name="TextBox 45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09" name="TextBox 45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10" name="TextBox 45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11" name="TextBox 45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12" name="TextBox 45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3" name="TextBox 45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4" name="TextBox 45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5" name="TextBox 45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6" name="TextBox 45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7" name="TextBox 45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8" name="TextBox 45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19" name="TextBox 45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20" name="TextBox 45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1" name="TextBox 45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2" name="TextBox 45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3" name="TextBox 45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4" name="TextBox 45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5" name="TextBox 45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6" name="TextBox 45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7" name="TextBox 45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28" name="TextBox 45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29" name="TextBox 4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0" name="TextBox 4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1" name="TextBox 45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2" name="TextBox 45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3" name="TextBox 45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4" name="TextBox 45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5" name="TextBox 45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36" name="TextBox 45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37" name="TextBox 4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38" name="TextBox 4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39" name="TextBox 45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0" name="TextBox 45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1" name="TextBox 45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2" name="TextBox 45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3" name="TextBox 45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4" name="TextBox 45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5" name="TextBox 45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6" name="TextBox 45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7" name="TextBox 45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8" name="TextBox 45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49" name="TextBox 45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0" name="TextBox 45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1" name="TextBox 45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2" name="TextBox 45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3" name="TextBox 45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4" name="TextBox 45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5" name="TextBox 4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6" name="TextBox 4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7" name="TextBox 4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8" name="TextBox 4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59" name="TextBox 45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60" name="TextBox 45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1" name="TextBox 45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2" name="TextBox 45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3" name="TextBox 45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4" name="TextBox 45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5" name="TextBox 45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6" name="TextBox 45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7" name="TextBox 45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68" name="TextBox 45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69" name="TextBox 4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0" name="TextBox 4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1" name="TextBox 4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2" name="TextBox 4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3" name="TextBox 45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4" name="TextBox 45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5" name="TextBox 45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576" name="TextBox 45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77" name="TextBox 45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78" name="TextBox 45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79" name="TextBox 45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0" name="TextBox 45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1" name="TextBox 45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2" name="TextBox 45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3" name="TextBox 45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4" name="TextBox 45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5" name="TextBox 45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6" name="TextBox 45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7" name="TextBox 45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8" name="TextBox 45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89" name="TextBox 4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90" name="TextBox 4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91" name="TextBox 45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592" name="TextBox 45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3" name="TextBox 45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4" name="TextBox 45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5" name="TextBox 45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6" name="TextBox 45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7" name="TextBox 45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8" name="TextBox 45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599" name="TextBox 45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00" name="TextBox 45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1" name="TextBox 46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2" name="TextBox 46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3" name="TextBox 46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4" name="TextBox 46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5" name="TextBox 46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6" name="TextBox 46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7" name="TextBox 46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08" name="TextBox 46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09" name="TextBox 46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0" name="TextBox 46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1" name="TextBox 46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2" name="TextBox 46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3" name="TextBox 46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4" name="TextBox 46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5" name="TextBox 46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16" name="TextBox 46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17" name="TextBox 46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18" name="TextBox 46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19" name="TextBox 46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20" name="TextBox 46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21" name="TextBox 46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22" name="TextBox 46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23" name="TextBox 46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24" name="TextBox 46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25" name="TextBox 4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26" name="TextBox 4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27" name="TextBox 46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28" name="TextBox 46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29" name="TextBox 46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30" name="TextBox 46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31" name="TextBox 46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32" name="TextBox 46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3" name="TextBox 46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4" name="TextBox 46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5" name="TextBox 46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6" name="TextBox 46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7" name="TextBox 46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8" name="TextBox 46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39" name="TextBox 46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0" name="TextBox 46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1" name="TextBox 46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2" name="TextBox 46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3" name="TextBox 46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4" name="TextBox 46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5" name="TextBox 46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6" name="TextBox 46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7" name="TextBox 46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8" name="TextBox 46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49" name="TextBox 46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0" name="TextBox 46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1" name="TextBox 46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2" name="TextBox 46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3" name="TextBox 46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4" name="TextBox 46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5" name="TextBox 46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56" name="TextBox 46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57" name="TextBox 46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58" name="TextBox 46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59" name="TextBox 46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60" name="TextBox 46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61" name="TextBox 46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62" name="TextBox 46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63" name="TextBox 46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64" name="TextBox 46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65" name="TextBox 46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66" name="TextBox 46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67" name="TextBox 46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68" name="TextBox 46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69" name="TextBox 46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70" name="TextBox 46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71" name="TextBox 46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672" name="TextBox 46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3" name="TextBox 46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4" name="TextBox 46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5" name="TextBox 46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6" name="TextBox 46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7" name="TextBox 46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8" name="TextBox 46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79" name="TextBox 46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0" name="TextBox 46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1" name="TextBox 46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2" name="TextBox 46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3" name="TextBox 46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4" name="TextBox 46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5" name="TextBox 46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6" name="TextBox 46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7" name="TextBox 46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688" name="TextBox 46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89" name="TextBox 46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0" name="TextBox 46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1" name="TextBox 46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2" name="TextBox 46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3" name="TextBox 46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4" name="TextBox 46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5" name="TextBox 46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696" name="TextBox 46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697" name="TextBox 46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698" name="TextBox 46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699" name="TextBox 46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00" name="TextBox 46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01" name="TextBox 47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02" name="TextBox 47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03" name="TextBox 47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04" name="TextBox 47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05" name="TextBox 47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06" name="TextBox 47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07" name="TextBox 47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08" name="TextBox 47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09" name="TextBox 47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0" name="TextBox 47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1" name="TextBox 47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2" name="TextBox 47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3" name="TextBox 47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4" name="TextBox 47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5" name="TextBox 47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16" name="TextBox 47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17" name="TextBox 47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18" name="TextBox 47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19" name="TextBox 47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20" name="TextBox 47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21" name="TextBox 47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22" name="TextBox 47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23" name="TextBox 47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24" name="TextBox 47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25" name="TextBox 47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26" name="TextBox 47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27" name="TextBox 47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28" name="TextBox 47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29" name="TextBox 47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30" name="TextBox 47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31" name="TextBox 47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32" name="TextBox 47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3" name="TextBox 47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4" name="TextBox 47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5" name="TextBox 47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6" name="TextBox 47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7" name="TextBox 47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8" name="TextBox 47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39" name="TextBox 47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740" name="TextBox 47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1" name="TextBox 47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2" name="TextBox 47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3" name="TextBox 47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4" name="TextBox 47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5" name="TextBox 47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6" name="TextBox 47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7" name="TextBox 47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8" name="TextBox 47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49" name="TextBox 47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0" name="TextBox 47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1" name="TextBox 47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2" name="TextBox 47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3" name="TextBox 47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4" name="TextBox 47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5" name="TextBox 47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56" name="TextBox 47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57" name="TextBox 47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58" name="TextBox 47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59" name="TextBox 47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60" name="TextBox 47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61" name="TextBox 47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62" name="TextBox 47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63" name="TextBox 47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64" name="TextBox 47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65" name="TextBox 47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66" name="TextBox 47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67" name="TextBox 47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68" name="TextBox 47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69" name="TextBox 47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70" name="TextBox 47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71" name="TextBox 47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4772" name="TextBox 47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3" name="TextBox 47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4" name="TextBox 47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5" name="TextBox 47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6" name="TextBox 47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7" name="TextBox 47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8" name="TextBox 47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79" name="TextBox 47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0" name="TextBox 47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1" name="TextBox 47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2" name="TextBox 47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3" name="TextBox 47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4" name="TextBox 47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5" name="TextBox 47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6" name="TextBox 47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7" name="TextBox 47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4788" name="TextBox 47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89" name="TextBox 47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0" name="TextBox 47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1" name="TextBox 47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2" name="TextBox 47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3" name="TextBox 47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4" name="TextBox 47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5" name="TextBox 47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796" name="TextBox 47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797" name="TextBox 47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798" name="TextBox 47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799" name="TextBox 47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00" name="TextBox 47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01" name="TextBox 48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02" name="TextBox 48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03" name="TextBox 48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04" name="TextBox 48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05" name="TextBox 48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06" name="TextBox 48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07" name="TextBox 48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08" name="TextBox 48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09" name="TextBox 48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10" name="TextBox 48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11" name="TextBox 48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12" name="TextBox 48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3" name="TextBox 48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4" name="TextBox 48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5" name="TextBox 48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6" name="TextBox 48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7" name="TextBox 48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8" name="TextBox 48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19" name="TextBox 48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20" name="TextBox 48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1" name="TextBox 48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2" name="TextBox 48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3" name="TextBox 48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4" name="TextBox 48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5" name="TextBox 48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6" name="TextBox 48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7" name="TextBox 48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28" name="TextBox 48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29" name="TextBox 4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0" name="TextBox 4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1" name="TextBox 48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2" name="TextBox 48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3" name="TextBox 48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4" name="TextBox 48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5" name="TextBox 48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6" name="TextBox 48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7" name="TextBox 48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8" name="TextBox 48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39" name="TextBox 48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0" name="TextBox 48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1" name="TextBox 48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2" name="TextBox 48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3" name="TextBox 48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4" name="TextBox 48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5" name="TextBox 48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6" name="TextBox 48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7" name="TextBox 48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8" name="TextBox 48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49" name="TextBox 4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50" name="TextBox 4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51" name="TextBox 48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52" name="TextBox 48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3" name="TextBox 48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4" name="TextBox 48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5" name="TextBox 48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6" name="TextBox 48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7" name="TextBox 48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8" name="TextBox 48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59" name="TextBox 48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60" name="TextBox 48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1" name="TextBox 48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2" name="TextBox 48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3" name="TextBox 48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4" name="TextBox 48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5" name="TextBox 48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6" name="TextBox 48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7" name="TextBox 48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868" name="TextBox 4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69" name="TextBox 48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0" name="TextBox 48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1" name="TextBox 48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2" name="TextBox 48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3" name="TextBox 48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4" name="TextBox 48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5" name="TextBox 48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6" name="TextBox 48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7" name="TextBox 48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8" name="TextBox 48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79" name="TextBox 48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80" name="TextBox 48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81" name="TextBox 48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82" name="TextBox 48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83" name="TextBox 48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884" name="TextBox 48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85" name="TextBox 48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86" name="TextBox 48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87" name="TextBox 48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88" name="TextBox 48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89" name="TextBox 48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90" name="TextBox 48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91" name="TextBox 48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892" name="TextBox 48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3" name="TextBox 48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4" name="TextBox 48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5" name="TextBox 48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6" name="TextBox 48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7" name="TextBox 48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8" name="TextBox 48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899" name="TextBox 48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00" name="TextBox 48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1" name="TextBox 49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2" name="TextBox 49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3" name="TextBox 49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4" name="TextBox 49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5" name="TextBox 49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6" name="TextBox 49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7" name="TextBox 49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08" name="TextBox 49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09" name="TextBox 49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0" name="TextBox 49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1" name="TextBox 49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2" name="TextBox 49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3" name="TextBox 49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4" name="TextBox 49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5" name="TextBox 49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16" name="TextBox 49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17" name="TextBox 49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18" name="TextBox 49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19" name="TextBox 49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20" name="TextBox 49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21" name="TextBox 49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22" name="TextBox 49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23" name="TextBox 49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24" name="TextBox 49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25" name="TextBox 49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26" name="TextBox 49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27" name="TextBox 49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28" name="TextBox 49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29" name="TextBox 49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0" name="TextBox 49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1" name="TextBox 49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2" name="TextBox 49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3" name="TextBox 49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4" name="TextBox 49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5" name="TextBox 49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6" name="TextBox 49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7" name="TextBox 49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8" name="TextBox 49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39" name="TextBox 49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0" name="TextBox 49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1" name="TextBox 49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2" name="TextBox 49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3" name="TextBox 49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4" name="TextBox 49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5" name="TextBox 49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6" name="TextBox 49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7" name="TextBox 49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48" name="TextBox 49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49" name="TextBox 49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0" name="TextBox 49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1" name="TextBox 49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2" name="TextBox 49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3" name="TextBox 49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4" name="TextBox 49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5" name="TextBox 49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56" name="TextBox 49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57" name="TextBox 49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58" name="TextBox 49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59" name="TextBox 49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60" name="TextBox 49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61" name="TextBox 49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62" name="TextBox 49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63" name="TextBox 49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4964" name="TextBox 49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65" name="TextBox 49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66" name="TextBox 49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67" name="TextBox 49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68" name="TextBox 49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69" name="TextBox 49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0" name="TextBox 49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1" name="TextBox 49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2" name="TextBox 49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3" name="TextBox 49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4" name="TextBox 49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5" name="TextBox 49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6" name="TextBox 49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7" name="TextBox 49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8" name="TextBox 49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79" name="TextBox 49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4980" name="TextBox 49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1" name="TextBox 49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2" name="TextBox 49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3" name="TextBox 49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4" name="TextBox 49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5" name="TextBox 49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6" name="TextBox 49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7" name="TextBox 49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4988" name="TextBox 49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89" name="TextBox 49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0" name="TextBox 49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1" name="TextBox 49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2" name="TextBox 49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3" name="TextBox 49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4" name="TextBox 49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5" name="TextBox 49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4996" name="TextBox 49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4997" name="TextBox 4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4998" name="TextBox 49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4999" name="TextBox 49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00" name="TextBox 49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1" name="TextBox 50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2" name="TextBox 50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3" name="TextBox 50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4" name="TextBox 50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5" name="TextBox 50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6" name="TextBox 50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7" name="TextBox 50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08" name="TextBox 50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09" name="TextBox 50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0" name="TextBox 50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1" name="TextBox 5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2" name="TextBox 50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3" name="TextBox 50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4" name="TextBox 50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5" name="TextBox 50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16" name="TextBox 50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17" name="TextBox 50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18" name="TextBox 50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19" name="TextBox 50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20" name="TextBox 50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21" name="TextBox 50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22" name="TextBox 50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23" name="TextBox 50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24" name="TextBox 50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25" name="TextBox 50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26" name="TextBox 50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27" name="TextBox 50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28" name="TextBox 50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29" name="TextBox 50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30" name="TextBox 50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31" name="TextBox 50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032" name="TextBox 50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3" name="TextBox 50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4" name="TextBox 50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5" name="TextBox 50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6" name="TextBox 50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7" name="TextBox 50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8" name="TextBox 50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39" name="TextBox 50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0" name="TextBox 50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1" name="TextBox 50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2" name="TextBox 50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3" name="TextBox 50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4" name="TextBox 50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5" name="TextBox 50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6" name="TextBox 50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7" name="TextBox 50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48" name="TextBox 50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49" name="TextBox 50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0" name="TextBox 50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1" name="TextBox 50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2" name="TextBox 50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3" name="TextBox 50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4" name="TextBox 50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5" name="TextBox 50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56" name="TextBox 50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57" name="TextBox 50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58" name="TextBox 50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59" name="TextBox 5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60" name="TextBox 5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61" name="TextBox 50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62" name="TextBox 50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63" name="TextBox 50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064" name="TextBox 50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65" name="TextBox 50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66" name="TextBox 50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67" name="TextBox 50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68" name="TextBox 50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69" name="TextBox 50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0" name="TextBox 50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1" name="TextBox 50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2" name="TextBox 50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3" name="TextBox 50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4" name="TextBox 50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5" name="TextBox 50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6" name="TextBox 50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7" name="TextBox 50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8" name="TextBox 50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79" name="TextBox 50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5080" name="TextBox 50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1" name="TextBox 50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2" name="TextBox 50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3" name="TextBox 50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4" name="TextBox 50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5" name="TextBox 50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6" name="TextBox 50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7" name="TextBox 50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88" name="TextBox 50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89" name="TextBox 50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0" name="TextBox 50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1" name="TextBox 50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2" name="TextBox 50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3" name="TextBox 50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4" name="TextBox 50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5" name="TextBox 50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096" name="TextBox 50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97" name="TextBox 50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98" name="TextBox 50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099" name="TextBox 50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00" name="TextBox 50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01" name="TextBox 51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02" name="TextBox 51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03" name="TextBox 51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04" name="TextBox 51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05" name="TextBox 5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06" name="TextBox 5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07" name="TextBox 5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08" name="TextBox 5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09" name="TextBox 5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10" name="TextBox 5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11" name="TextBox 51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12" name="TextBox 51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3" name="TextBox 51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4" name="TextBox 51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5" name="TextBox 51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6" name="TextBox 51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7" name="TextBox 51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8" name="TextBox 51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19" name="TextBox 51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20" name="TextBox 51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1" name="TextBox 5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2" name="TextBox 5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3" name="TextBox 5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4" name="TextBox 5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5" name="TextBox 5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6" name="TextBox 5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7" name="TextBox 51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8" name="TextBox 51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29" name="TextBox 51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0" name="TextBox 51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1" name="TextBox 51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2" name="TextBox 51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3" name="TextBox 51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4" name="TextBox 51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5" name="TextBox 51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6" name="TextBox 51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7" name="TextBox 51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8" name="TextBox 51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39" name="TextBox 5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40" name="TextBox 5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41" name="TextBox 5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42" name="TextBox 5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43" name="TextBox 51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44" name="TextBox 51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45" name="TextBox 51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46" name="TextBox 51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47" name="TextBox 5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48" name="TextBox 5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49" name="TextBox 5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50" name="TextBox 5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51" name="TextBox 51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52" name="TextBox 51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3" name="TextBox 51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4" name="TextBox 51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5" name="TextBox 51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6" name="TextBox 51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7" name="TextBox 51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8" name="TextBox 51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59" name="TextBox 51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160" name="TextBox 51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1" name="TextBox 51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2" name="TextBox 51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3" name="TextBox 51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4" name="TextBox 51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5" name="TextBox 51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6" name="TextBox 51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7" name="TextBox 51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8" name="TextBox 51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69" name="TextBox 51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0" name="TextBox 51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1" name="TextBox 51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2" name="TextBox 51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3" name="TextBox 51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4" name="TextBox 51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5" name="TextBox 51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176" name="TextBox 51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77" name="TextBox 51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78" name="TextBox 51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79" name="TextBox 51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80" name="TextBox 51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81" name="TextBox 51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82" name="TextBox 51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83" name="TextBox 51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84" name="TextBox 51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85" name="TextBox 5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86" name="TextBox 5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87" name="TextBox 51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88" name="TextBox 51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89" name="TextBox 51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90" name="TextBox 51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91" name="TextBox 51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192" name="TextBox 51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3" name="TextBox 51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4" name="TextBox 51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5" name="TextBox 51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6" name="TextBox 51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7" name="TextBox 51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8" name="TextBox 51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199" name="TextBox 51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00" name="TextBox 51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1" name="TextBox 52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2" name="TextBox 52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3" name="TextBox 52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4" name="TextBox 52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5" name="TextBox 52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6" name="TextBox 52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7" name="TextBox 52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08" name="TextBox 52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09" name="TextBox 52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0" name="TextBox 52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1" name="TextBox 52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2" name="TextBox 52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3" name="TextBox 52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4" name="TextBox 52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5" name="TextBox 52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16" name="TextBox 52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17" name="TextBox 52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18" name="TextBox 52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19" name="TextBox 52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0" name="TextBox 52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1" name="TextBox 52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2" name="TextBox 52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3" name="TextBox 52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4" name="TextBox 52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5" name="TextBox 52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6" name="TextBox 52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7" name="TextBox 52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8" name="TextBox 52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29" name="TextBox 52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0" name="TextBox 52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1" name="TextBox 52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2" name="TextBox 52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3" name="TextBox 52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4" name="TextBox 52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5" name="TextBox 52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6" name="TextBox 52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7" name="TextBox 52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8" name="TextBox 52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39" name="TextBox 52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40" name="TextBox 52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1" name="TextBox 52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2" name="TextBox 52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3" name="TextBox 52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4" name="TextBox 52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5" name="TextBox 52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6" name="TextBox 52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7" name="TextBox 52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48" name="TextBox 52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49" name="TextBox 52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0" name="TextBox 52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1" name="TextBox 52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2" name="TextBox 52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3" name="TextBox 52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4" name="TextBox 52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5" name="TextBox 52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256" name="TextBox 52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57" name="TextBox 52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58" name="TextBox 52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59" name="TextBox 52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0" name="TextBox 52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1" name="TextBox 52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2" name="TextBox 52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3" name="TextBox 52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4" name="TextBox 52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5" name="TextBox 52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6" name="TextBox 52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7" name="TextBox 52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8" name="TextBox 52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69" name="TextBox 52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70" name="TextBox 52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71" name="TextBox 52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272" name="TextBox 52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3" name="TextBox 52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4" name="TextBox 52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5" name="TextBox 52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6" name="TextBox 52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7" name="TextBox 52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8" name="TextBox 52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79" name="TextBox 52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80" name="TextBox 52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1" name="TextBox 52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2" name="TextBox 52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3" name="TextBox 52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4" name="TextBox 52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5" name="TextBox 52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6" name="TextBox 52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7" name="TextBox 52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288" name="TextBox 52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289" name="TextBox 528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290" name="TextBox 528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291" name="TextBox 529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292" name="TextBox 529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3" name="TextBox 52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4" name="TextBox 52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5" name="TextBox 52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6" name="TextBox 52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7" name="TextBox 52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8" name="TextBox 52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299" name="TextBox 52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00" name="TextBox 52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1" name="TextBox 53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2" name="TextBox 53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3" name="TextBox 53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4" name="TextBox 53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5" name="TextBox 53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6" name="TextBox 53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7" name="TextBox 53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08" name="TextBox 53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09" name="TextBox 53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0" name="TextBox 53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1" name="TextBox 53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2" name="TextBox 53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3" name="TextBox 53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4" name="TextBox 53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5" name="TextBox 53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16" name="TextBox 53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17" name="TextBox 531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18" name="TextBox 531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19" name="TextBox 531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20" name="TextBox 531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21" name="TextBox 532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22" name="TextBox 532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23" name="TextBox 532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324" name="TextBox 532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25" name="TextBox 53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26" name="TextBox 53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27" name="TextBox 53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28" name="TextBox 53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29" name="TextBox 53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0" name="TextBox 53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1" name="TextBox 53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2" name="TextBox 53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3" name="TextBox 53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4" name="TextBox 53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5" name="TextBox 53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6" name="TextBox 53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7" name="TextBox 53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8" name="TextBox 53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39" name="TextBox 5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40" name="TextBox 5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1" name="TextBox 53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2" name="TextBox 53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3" name="TextBox 53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4" name="TextBox 53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5" name="TextBox 53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6" name="TextBox 53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7" name="TextBox 53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48" name="TextBox 53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49" name="TextBox 53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0" name="TextBox 53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1" name="TextBox 53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2" name="TextBox 53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3" name="TextBox 53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4" name="TextBox 53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5" name="TextBox 53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356" name="TextBox 53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57" name="TextBox 53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58" name="TextBox 53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59" name="TextBox 53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0" name="TextBox 53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1" name="TextBox 53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2" name="TextBox 53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3" name="TextBox 53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4" name="TextBox 53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5" name="TextBox 53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6" name="TextBox 53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7" name="TextBox 53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8" name="TextBox 53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69" name="TextBox 53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70" name="TextBox 53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71" name="TextBox 53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5372" name="TextBox 53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3" name="TextBox 53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4" name="TextBox 53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5" name="TextBox 53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6" name="TextBox 53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7" name="TextBox 53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8" name="TextBox 53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79" name="TextBox 53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80" name="TextBox 53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1" name="TextBox 53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2" name="TextBox 53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3" name="TextBox 53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4" name="TextBox 53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5" name="TextBox 53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6" name="TextBox 53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7" name="TextBox 53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88" name="TextBox 53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89" name="TextBox 53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0" name="TextBox 53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1" name="TextBox 53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2" name="TextBox 53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3" name="TextBox 53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4" name="TextBox 53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5" name="TextBox 53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396" name="TextBox 53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97" name="TextBox 53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98" name="TextBox 53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399" name="TextBox 53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00" name="TextBox 53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01" name="TextBox 54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02" name="TextBox 54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03" name="TextBox 54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04" name="TextBox 54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05" name="TextBox 54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06" name="TextBox 54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07" name="TextBox 54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08" name="TextBox 54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09" name="TextBox 54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10" name="TextBox 54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11" name="TextBox 54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12" name="TextBox 54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3" name="TextBox 54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4" name="TextBox 54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5" name="TextBox 54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6" name="TextBox 54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7" name="TextBox 54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8" name="TextBox 54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19" name="TextBox 54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0" name="TextBox 54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1" name="TextBox 54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2" name="TextBox 54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3" name="TextBox 54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4" name="TextBox 54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5" name="TextBox 54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6" name="TextBox 54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7" name="TextBox 54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8" name="TextBox 54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29" name="TextBox 54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0" name="TextBox 54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1" name="TextBox 54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2" name="TextBox 54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3" name="TextBox 54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4" name="TextBox 54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5" name="TextBox 54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36" name="TextBox 54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37" name="TextBox 54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38" name="TextBox 54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39" name="TextBox 54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40" name="TextBox 54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41" name="TextBox 54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42" name="TextBox 54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43" name="TextBox 54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44" name="TextBox 54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45" name="TextBox 54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46" name="TextBox 54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47" name="TextBox 54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48" name="TextBox 54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49" name="TextBox 54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50" name="TextBox 54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51" name="TextBox 54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452" name="TextBox 54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3" name="TextBox 54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4" name="TextBox 54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5" name="TextBox 54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6" name="TextBox 54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7" name="TextBox 54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8" name="TextBox 54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59" name="TextBox 54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0" name="TextBox 54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1" name="TextBox 54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2" name="TextBox 54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3" name="TextBox 54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4" name="TextBox 54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5" name="TextBox 54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6" name="TextBox 54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7" name="TextBox 54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468" name="TextBox 54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69" name="TextBox 546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0" name="TextBox 546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1" name="TextBox 547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2" name="TextBox 547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3" name="TextBox 547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4" name="TextBox 547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5" name="TextBox 547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76" name="TextBox 547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77" name="TextBox 547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78" name="TextBox 547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79" name="TextBox 547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80" name="TextBox 547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81" name="TextBox 548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82" name="TextBox 548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83" name="TextBox 548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84" name="TextBox 548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85" name="TextBox 548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86" name="TextBox 548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87" name="TextBox 548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88" name="TextBox 548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89" name="TextBox 548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90" name="TextBox 548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91" name="TextBox 549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492" name="TextBox 549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3" name="TextBox 549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4" name="TextBox 549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5" name="TextBox 549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6" name="TextBox 549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7" name="TextBox 549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8" name="TextBox 549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499" name="TextBox 549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00" name="TextBox 549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1" name="TextBox 550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2" name="TextBox 550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3" name="TextBox 550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4" name="TextBox 550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5" name="TextBox 550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6" name="TextBox 550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7" name="TextBox 550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08" name="TextBox 550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09" name="TextBox 550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0" name="TextBox 550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1" name="TextBox 551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2" name="TextBox 551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3" name="TextBox 551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4" name="TextBox 551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5" name="TextBox 551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6" name="TextBox 551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7" name="TextBox 551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8" name="TextBox 551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19" name="TextBox 551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0" name="TextBox 551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1" name="TextBox 552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2" name="TextBox 552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3" name="TextBox 552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4" name="TextBox 552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5" name="TextBox 552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6" name="TextBox 552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7" name="TextBox 552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8" name="TextBox 552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29" name="TextBox 552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30" name="TextBox 552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31" name="TextBox 553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32" name="TextBox 553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3" name="TextBox 553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4" name="TextBox 553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5" name="TextBox 553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6" name="TextBox 553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7" name="TextBox 553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8" name="TextBox 553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39" name="TextBox 553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40" name="TextBox 553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1" name="TextBox 554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2" name="TextBox 554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3" name="TextBox 554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4" name="TextBox 554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5" name="TextBox 554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6" name="TextBox 554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7" name="TextBox 554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548" name="TextBox 554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49" name="TextBox 554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0" name="TextBox 554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1" name="TextBox 555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2" name="TextBox 555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3" name="TextBox 555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4" name="TextBox 555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5" name="TextBox 555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6" name="TextBox 555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7" name="TextBox 555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8" name="TextBox 555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59" name="TextBox 555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60" name="TextBox 555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61" name="TextBox 556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62" name="TextBox 556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63" name="TextBox 556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564" name="TextBox 556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65" name="TextBox 55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66" name="TextBox 55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67" name="TextBox 55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68" name="TextBox 55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69" name="TextBox 55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70" name="TextBox 55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71" name="TextBox 5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72" name="TextBox 5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3" name="TextBox 55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4" name="TextBox 55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5" name="TextBox 55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6" name="TextBox 55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7" name="TextBox 55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8" name="TextBox 55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79" name="TextBox 55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80" name="TextBox 55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1" name="TextBox 55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2" name="TextBox 55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3" name="TextBox 55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4" name="TextBox 55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5" name="TextBox 55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6" name="TextBox 55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7" name="TextBox 55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88" name="TextBox 55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89" name="TextBox 5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0" name="TextBox 5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1" name="TextBox 55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2" name="TextBox 55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3" name="TextBox 55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4" name="TextBox 55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5" name="TextBox 55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596" name="TextBox 55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97" name="TextBox 55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98" name="TextBox 55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599" name="TextBox 55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0" name="TextBox 55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1" name="TextBox 56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2" name="TextBox 56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3" name="TextBox 56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4" name="TextBox 56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5" name="TextBox 56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6" name="TextBox 56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7" name="TextBox 56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8" name="TextBox 56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09" name="TextBox 56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0" name="TextBox 56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1" name="TextBox 56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2" name="TextBox 56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3" name="TextBox 56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4" name="TextBox 56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5" name="TextBox 56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6" name="TextBox 56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7" name="TextBox 56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8" name="TextBox 56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19" name="TextBox 56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20" name="TextBox 56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1" name="TextBox 56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2" name="TextBox 56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3" name="TextBox 56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4" name="TextBox 56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5" name="TextBox 5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6" name="TextBox 5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7" name="TextBox 56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28" name="TextBox 56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29" name="TextBox 56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0" name="TextBox 56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1" name="TextBox 56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2" name="TextBox 56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3" name="TextBox 56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4" name="TextBox 56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5" name="TextBox 56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636" name="TextBox 56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37" name="TextBox 56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38" name="TextBox 56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39" name="TextBox 56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0" name="TextBox 56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1" name="TextBox 56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2" name="TextBox 56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3" name="TextBox 56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4" name="TextBox 56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5" name="TextBox 56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6" name="TextBox 56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7" name="TextBox 56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8" name="TextBox 56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49" name="TextBox 56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50" name="TextBox 56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51" name="TextBox 56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5652" name="TextBox 56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3" name="TextBox 565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4" name="TextBox 565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5" name="TextBox 565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6" name="TextBox 565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7" name="TextBox 565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8" name="TextBox 565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59" name="TextBox 565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60" name="TextBox 565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1" name="TextBox 566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2" name="TextBox 566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3" name="TextBox 566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4" name="TextBox 566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5" name="TextBox 566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6" name="TextBox 566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7" name="TextBox 566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68" name="TextBox 566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69" name="TextBox 566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0" name="TextBox 566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1" name="TextBox 567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2" name="TextBox 567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3" name="TextBox 567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4" name="TextBox 567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5" name="TextBox 567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76" name="TextBox 567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77" name="TextBox 567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78" name="TextBox 567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79" name="TextBox 567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80" name="TextBox 567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81" name="TextBox 568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82" name="TextBox 568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83" name="TextBox 568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84" name="TextBox 568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85" name="TextBox 568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86" name="TextBox 568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87" name="TextBox 568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88" name="TextBox 568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89" name="TextBox 568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90" name="TextBox 568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91" name="TextBox 569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692" name="TextBox 569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3" name="TextBox 569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4" name="TextBox 569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5" name="TextBox 569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6" name="TextBox 569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7" name="TextBox 569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8" name="TextBox 569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699" name="TextBox 569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0" name="TextBox 569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1" name="TextBox 570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2" name="TextBox 570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3" name="TextBox 570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4" name="TextBox 570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5" name="TextBox 570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6" name="TextBox 570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7" name="TextBox 570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8" name="TextBox 570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09" name="TextBox 570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0" name="TextBox 570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1" name="TextBox 571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2" name="TextBox 571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3" name="TextBox 571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4" name="TextBox 571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5" name="TextBox 571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16" name="TextBox 571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17" name="TextBox 571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18" name="TextBox 571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19" name="TextBox 571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20" name="TextBox 571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21" name="TextBox 572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22" name="TextBox 572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23" name="TextBox 572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24" name="TextBox 572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25" name="TextBox 572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26" name="TextBox 572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27" name="TextBox 572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28" name="TextBox 572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29" name="TextBox 572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30" name="TextBox 572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31" name="TextBox 573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5732" name="TextBox 573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3" name="TextBox 573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4" name="TextBox 573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5" name="TextBox 573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6" name="TextBox 573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7" name="TextBox 573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8" name="TextBox 573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39" name="TextBox 573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0" name="TextBox 573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1" name="TextBox 574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2" name="TextBox 574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3" name="TextBox 574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4" name="TextBox 574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745" name="TextBox 574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46" name="TextBox 57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47" name="TextBox 57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48" name="TextBox 57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49" name="TextBox 57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50" name="TextBox 57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51" name="TextBox 57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52" name="TextBox 57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53" name="TextBox 57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4" name="TextBox 5753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5" name="TextBox 5754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6" name="TextBox 5755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7" name="TextBox 5756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8" name="TextBox 575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32806" cy="267782"/>
    <xdr:sp macro="" textlink="">
      <xdr:nvSpPr>
        <xdr:cNvPr id="5759" name="TextBox 5758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0" name="TextBox 57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1" name="TextBox 57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2" name="TextBox 57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3" name="TextBox 57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4" name="TextBox 57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5" name="TextBox 57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6" name="TextBox 57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67" name="TextBox 57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68" name="TextBox 57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69" name="TextBox 57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0" name="TextBox 57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1" name="TextBox 57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2" name="TextBox 57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3" name="TextBox 57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4" name="TextBox 57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5" name="TextBox 57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776" name="TextBox 57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77" name="TextBox 57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78" name="TextBox 57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79" name="TextBox 57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80" name="TextBox 57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81" name="TextBox 57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82" name="TextBox 57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83" name="TextBox 57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84" name="TextBox 57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85" name="TextBox 57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86" name="TextBox 57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87" name="TextBox 57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88" name="TextBox 57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89" name="TextBox 57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90" name="TextBox 57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91" name="TextBox 57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792" name="TextBox 57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3" name="TextBox 57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4" name="TextBox 57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5" name="TextBox 57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6" name="TextBox 57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7" name="TextBox 57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8" name="TextBox 57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799" name="TextBox 57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00" name="TextBox 57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1" name="TextBox 58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2" name="TextBox 58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3" name="TextBox 58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4" name="TextBox 58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5" name="TextBox 58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6" name="TextBox 58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7" name="TextBox 58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8" name="TextBox 58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09" name="TextBox 58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0" name="TextBox 58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1" name="TextBox 58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2" name="TextBox 58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3" name="TextBox 58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4" name="TextBox 58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5" name="TextBox 58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16" name="TextBox 58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17" name="TextBox 581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18" name="TextBox 581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19" name="TextBox 581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20" name="TextBox 581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21" name="TextBox 582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22" name="TextBox 582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23" name="TextBox 582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5824" name="TextBox 582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25" name="TextBox 58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26" name="TextBox 58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27" name="TextBox 58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28" name="TextBox 58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29" name="TextBox 5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0" name="TextBox 5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1" name="TextBox 58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2" name="TextBox 58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3" name="TextBox 58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4" name="TextBox 58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5" name="TextBox 58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6" name="TextBox 58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7" name="TextBox 58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8" name="TextBox 58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39" name="TextBox 58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40" name="TextBox 58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1" name="TextBox 58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2" name="TextBox 58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3" name="TextBox 58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4" name="TextBox 58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5" name="TextBox 58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6" name="TextBox 58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7" name="TextBox 58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48" name="TextBox 58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49" name="TextBox 5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0" name="TextBox 5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1" name="TextBox 58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2" name="TextBox 58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3" name="TextBox 58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4" name="TextBox 58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5" name="TextBox 58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856" name="TextBox 58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57" name="TextBox 58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58" name="TextBox 58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59" name="TextBox 58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0" name="TextBox 58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1" name="TextBox 58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2" name="TextBox 58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3" name="TextBox 58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4" name="TextBox 58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5" name="TextBox 58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6" name="TextBox 58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867" name="TextBox 58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68" name="TextBox 5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69" name="TextBox 58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0" name="TextBox 58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1" name="TextBox 5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2" name="TextBox 5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3" name="TextBox 5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4" name="TextBox 5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5" name="TextBox 58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6" name="TextBox 58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7" name="TextBox 58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8" name="TextBox 58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5879" name="TextBox 58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0" name="TextBox 58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1" name="TextBox 58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2" name="TextBox 58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3" name="TextBox 58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4" name="TextBox 58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5" name="TextBox 58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6" name="TextBox 58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56940" cy="267782"/>
    <xdr:sp macro="" textlink="">
      <xdr:nvSpPr>
        <xdr:cNvPr id="5887" name="TextBox 58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88" name="TextBox 58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89" name="TextBox 58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0" name="TextBox 58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1" name="TextBox 58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2" name="TextBox 58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3" name="TextBox 58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4" name="TextBox 58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5" name="TextBox 58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6" name="TextBox 58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7" name="TextBox 58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8" name="TextBox 58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899" name="TextBox 58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900" name="TextBox 58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901" name="TextBox 59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902" name="TextBox 59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0</xdr:colOff>
      <xdr:row>19</xdr:row>
      <xdr:rowOff>1632</xdr:rowOff>
    </xdr:from>
    <xdr:ext cx="566222" cy="267782"/>
    <xdr:sp macro="" textlink="">
      <xdr:nvSpPr>
        <xdr:cNvPr id="5903" name="TextBox 590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4" name="TextBox 590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5" name="TextBox 590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6" name="TextBox 590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7" name="TextBox 590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8" name="TextBox 590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09" name="TextBox 590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10" name="TextBox 590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11" name="TextBox 59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2" name="TextBox 5911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3" name="TextBox 5912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4" name="TextBox 5913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5" name="TextBox 5914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6" name="TextBox 5915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7" name="TextBox 5916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32806" cy="267782"/>
    <xdr:sp macro="" textlink="">
      <xdr:nvSpPr>
        <xdr:cNvPr id="5918" name="TextBox 5917"/>
        <xdr:cNvSpPr txBox="1"/>
      </xdr:nvSpPr>
      <xdr:spPr>
        <a:xfrm rot="11785226">
          <a:off x="6200775" y="2687682"/>
          <a:ext cx="532806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19" name="TextBox 59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0" name="TextBox 59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1" name="TextBox 59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2" name="TextBox 59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3" name="TextBox 59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4" name="TextBox 59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5" name="TextBox 59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6" name="TextBox 59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7" name="TextBox 59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8" name="TextBox 59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29" name="TextBox 59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0" name="TextBox 59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1" name="TextBox 59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2" name="TextBox 59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3" name="TextBox 59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4" name="TextBox 59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5" name="TextBox 59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6" name="TextBox 59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7" name="TextBox 59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8" name="TextBox 59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5939" name="TextBox 59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0" name="TextBox 59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1" name="TextBox 59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2" name="TextBox 59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3" name="TextBox 59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4" name="TextBox 59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5" name="TextBox 59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6" name="TextBox 59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7" name="TextBox 59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8" name="TextBox 59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49" name="TextBox 59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5950" name="TextBox 59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1" name="TextBox 59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2" name="TextBox 59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3" name="TextBox 59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4" name="TextBox 59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5" name="TextBox 59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6" name="TextBox 59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7" name="TextBox 59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58" name="TextBox 59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59" name="TextBox 59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0" name="TextBox 59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1" name="TextBox 59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2" name="TextBox 59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3" name="TextBox 59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4" name="TextBox 59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5" name="TextBox 59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66" name="TextBox 59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67" name="TextBox 59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68" name="TextBox 59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69" name="TextBox 59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70" name="TextBox 59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1" name="TextBox 59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2" name="TextBox 59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3" name="TextBox 59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4" name="TextBox 59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5" name="TextBox 59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6" name="TextBox 59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7" name="TextBox 59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78" name="TextBox 59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79" name="TextBox 59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0" name="TextBox 59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1" name="TextBox 59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2" name="TextBox 59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3" name="TextBox 59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4" name="TextBox 59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5" name="TextBox 59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5986" name="TextBox 59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87" name="TextBox 59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88" name="TextBox 59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89" name="TextBox 59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90" name="TextBox 59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91" name="TextBox 59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92" name="TextBox 59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93" name="TextBox 59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5994" name="TextBox 59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95" name="TextBox 59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96" name="TextBox 59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97" name="TextBox 5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98" name="TextBox 59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5999" name="TextBox 59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00" name="TextBox 59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01" name="TextBox 60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02" name="TextBox 60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3" name="TextBox 60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4" name="TextBox 60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5" name="TextBox 60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6" name="TextBox 60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7" name="TextBox 60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8" name="TextBox 60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09" name="TextBox 60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0" name="TextBox 60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1" name="TextBox 60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2" name="TextBox 60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3" name="TextBox 60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4" name="TextBox 60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5" name="TextBox 60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6" name="TextBox 60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7" name="TextBox 60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18" name="TextBox 60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19" name="TextBox 60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0" name="TextBox 60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1" name="TextBox 60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2" name="TextBox 60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3" name="TextBox 60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4" name="TextBox 60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5" name="TextBox 60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26" name="TextBox 60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27" name="TextBox 60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28" name="TextBox 60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29" name="TextBox 60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30" name="TextBox 60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31" name="TextBox 60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32" name="TextBox 60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33" name="TextBox 60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56940" cy="267782"/>
    <xdr:sp macro="" textlink="">
      <xdr:nvSpPr>
        <xdr:cNvPr id="6034" name="TextBox 60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35" name="TextBox 60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36" name="TextBox 60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37" name="TextBox 60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38" name="TextBox 60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39" name="TextBox 60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0" name="TextBox 60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1" name="TextBox 60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2" name="TextBox 60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3" name="TextBox 60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4" name="TextBox 60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5" name="TextBox 60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6" name="TextBox 60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7" name="TextBox 60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8" name="TextBox 60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49" name="TextBox 60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0</xdr:colOff>
      <xdr:row>19</xdr:row>
      <xdr:rowOff>1632</xdr:rowOff>
    </xdr:from>
    <xdr:ext cx="566222" cy="267782"/>
    <xdr:sp macro="" textlink="">
      <xdr:nvSpPr>
        <xdr:cNvPr id="6050" name="TextBox 60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1" name="TextBox 60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2" name="TextBox 60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3" name="TextBox 60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4" name="TextBox 60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5" name="TextBox 60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6" name="TextBox 60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7" name="TextBox 60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58" name="TextBox 60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59" name="TextBox 60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0" name="TextBox 60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1" name="TextBox 60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2" name="TextBox 60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3" name="TextBox 60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4" name="TextBox 60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5" name="TextBox 60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66" name="TextBox 60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67" name="TextBox 60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68" name="TextBox 60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69" name="TextBox 60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70" name="TextBox 60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71" name="TextBox 60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72" name="TextBox 60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73" name="TextBox 60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74" name="TextBox 60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075" name="TextBox 60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076" name="TextBox 60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077" name="TextBox 60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078" name="TextBox 60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79" name="TextBox 60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0" name="TextBox 60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1" name="TextBox 60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2" name="TextBox 60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3" name="TextBox 60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4" name="TextBox 60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5" name="TextBox 60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86" name="TextBox 60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87" name="TextBox 60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88" name="TextBox 60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89" name="TextBox 60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90" name="TextBox 60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91" name="TextBox 60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92" name="TextBox 60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93" name="TextBox 60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094" name="TextBox 60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95" name="TextBox 60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96" name="TextBox 60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97" name="TextBox 60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98" name="TextBox 60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099" name="TextBox 60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00" name="TextBox 60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01" name="TextBox 61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02" name="TextBox 61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3" name="TextBox 61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4" name="TextBox 61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5" name="TextBox 61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6" name="TextBox 61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7" name="TextBox 61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8" name="TextBox 61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09" name="TextBox 61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110" name="TextBox 61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1" name="TextBox 61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2" name="TextBox 61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3" name="TextBox 61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4" name="TextBox 61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5" name="TextBox 61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6" name="TextBox 61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7" name="TextBox 61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8" name="TextBox 61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19" name="TextBox 61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0" name="TextBox 61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1" name="TextBox 61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2" name="TextBox 61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3" name="TextBox 61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4" name="TextBox 61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5" name="TextBox 61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26" name="TextBox 61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27" name="TextBox 61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28" name="TextBox 61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29" name="TextBox 61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30" name="TextBox 61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31" name="TextBox 61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32" name="TextBox 61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33" name="TextBox 61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34" name="TextBox 61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35" name="TextBox 61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36" name="TextBox 61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37" name="TextBox 61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38" name="TextBox 61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39" name="TextBox 6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40" name="TextBox 6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41" name="TextBox 6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42" name="TextBox 6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3" name="TextBox 61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4" name="TextBox 61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5" name="TextBox 61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6" name="TextBox 61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7" name="TextBox 6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8" name="TextBox 6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49" name="TextBox 6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0" name="TextBox 6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1" name="TextBox 61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2" name="TextBox 61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3" name="TextBox 61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4" name="TextBox 61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5" name="TextBox 61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6" name="TextBox 61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7" name="TextBox 61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8" name="TextBox 61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59" name="TextBox 61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0" name="TextBox 61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1" name="TextBox 61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2" name="TextBox 61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3" name="TextBox 61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4" name="TextBox 61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5" name="TextBox 61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66" name="TextBox 61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67" name="TextBox 61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68" name="TextBox 61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69" name="TextBox 61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70" name="TextBox 61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71" name="TextBox 61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72" name="TextBox 61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73" name="TextBox 61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74" name="TextBox 61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75" name="TextBox 61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76" name="TextBox 61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77" name="TextBox 61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78" name="TextBox 61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79" name="TextBox 61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80" name="TextBox 61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81" name="TextBox 61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82" name="TextBox 61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3" name="TextBox 61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4" name="TextBox 61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5" name="TextBox 6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6" name="TextBox 6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7" name="TextBox 61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8" name="TextBox 61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89" name="TextBox 61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90" name="TextBox 61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1" name="TextBox 61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2" name="TextBox 61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3" name="TextBox 61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4" name="TextBox 61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5" name="TextBox 61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6" name="TextBox 61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7" name="TextBox 61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198" name="TextBox 61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199" name="TextBox 61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0" name="TextBox 61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1" name="TextBox 62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2" name="TextBox 62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3" name="TextBox 62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4" name="TextBox 62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5" name="TextBox 62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6" name="TextBox 62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7" name="TextBox 62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8" name="TextBox 62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09" name="TextBox 62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0" name="TextBox 62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1" name="TextBox 62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2" name="TextBox 62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3" name="TextBox 62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4" name="TextBox 62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5" name="TextBox 62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6" name="TextBox 62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7" name="TextBox 62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8" name="TextBox 62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19" name="TextBox 62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20" name="TextBox 62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21" name="TextBox 62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22" name="TextBox 62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3" name="TextBox 62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4" name="TextBox 62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5" name="TextBox 62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6" name="TextBox 62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7" name="TextBox 62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8" name="TextBox 62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29" name="TextBox 62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30" name="TextBox 62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1" name="TextBox 62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2" name="TextBox 62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3" name="TextBox 62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4" name="TextBox 62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5" name="TextBox 62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6" name="TextBox 62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7" name="TextBox 62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38" name="TextBox 62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39" name="TextBox 62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0" name="TextBox 62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1" name="TextBox 62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2" name="TextBox 62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3" name="TextBox 62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4" name="TextBox 62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5" name="TextBox 62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6" name="TextBox 62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7" name="TextBox 62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8" name="TextBox 62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49" name="TextBox 62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50" name="TextBox 62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51" name="TextBox 62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52" name="TextBox 62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53" name="TextBox 62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54" name="TextBox 62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55" name="TextBox 62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56" name="TextBox 62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57" name="TextBox 62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58" name="TextBox 62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59" name="TextBox 62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60" name="TextBox 62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61" name="TextBox 62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262" name="TextBox 62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3" name="TextBox 62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4" name="TextBox 62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5" name="TextBox 62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6" name="TextBox 62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7" name="TextBox 62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8" name="TextBox 62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69" name="TextBox 62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70" name="TextBox 62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1" name="TextBox 62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2" name="TextBox 62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3" name="TextBox 62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4" name="TextBox 62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5" name="TextBox 62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6" name="TextBox 62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7" name="TextBox 62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78" name="TextBox 62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279" name="TextBox 62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280" name="TextBox 62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281" name="TextBox 62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282" name="TextBox 62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3" name="TextBox 62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4" name="TextBox 62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5" name="TextBox 62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6" name="TextBox 62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7" name="TextBox 62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8" name="TextBox 62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89" name="TextBox 62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90" name="TextBox 62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1" name="TextBox 62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2" name="TextBox 62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3" name="TextBox 62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4" name="TextBox 62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5" name="TextBox 62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6" name="TextBox 62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7" name="TextBox 62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298" name="TextBox 62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299" name="TextBox 62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0" name="TextBox 62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1" name="TextBox 63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2" name="TextBox 63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3" name="TextBox 63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4" name="TextBox 63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5" name="TextBox 63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06" name="TextBox 63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07" name="TextBox 63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08" name="TextBox 63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09" name="TextBox 63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10" name="TextBox 63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11" name="TextBox 63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12" name="TextBox 63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13" name="TextBox 63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314" name="TextBox 63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15" name="TextBox 63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16" name="TextBox 63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17" name="TextBox 63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18" name="TextBox 63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19" name="TextBox 63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0" name="TextBox 63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1" name="TextBox 63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2" name="TextBox 63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3" name="TextBox 63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4" name="TextBox 63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5" name="TextBox 63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6" name="TextBox 63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7" name="TextBox 63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8" name="TextBox 63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29" name="TextBox 63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30" name="TextBox 63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1" name="TextBox 63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2" name="TextBox 63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3" name="TextBox 63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4" name="TextBox 63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5" name="TextBox 63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6" name="TextBox 63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7" name="TextBox 63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38" name="TextBox 63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39" name="TextBox 63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0" name="TextBox 63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1" name="TextBox 63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2" name="TextBox 63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3" name="TextBox 63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4" name="TextBox 63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5" name="TextBox 63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56940" cy="267782"/>
    <xdr:sp macro="" textlink="">
      <xdr:nvSpPr>
        <xdr:cNvPr id="6346" name="TextBox 63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47" name="TextBox 63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48" name="TextBox 63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49" name="TextBox 63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0" name="TextBox 63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1" name="TextBox 63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2" name="TextBox 63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3" name="TextBox 63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4" name="TextBox 63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5" name="TextBox 63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6" name="TextBox 63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7" name="TextBox 63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8" name="TextBox 63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59" name="TextBox 63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60" name="TextBox 63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61" name="TextBox 63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0</xdr:colOff>
      <xdr:row>19</xdr:row>
      <xdr:rowOff>1632</xdr:rowOff>
    </xdr:from>
    <xdr:ext cx="566222" cy="267782"/>
    <xdr:sp macro="" textlink="">
      <xdr:nvSpPr>
        <xdr:cNvPr id="6362" name="TextBox 63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3" name="TextBox 63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4" name="TextBox 63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5" name="TextBox 63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6" name="TextBox 63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7" name="TextBox 63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8" name="TextBox 63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69" name="TextBox 63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70" name="TextBox 63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1" name="TextBox 63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2" name="TextBox 63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3" name="TextBox 63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4" name="TextBox 63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5" name="TextBox 63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6" name="TextBox 63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7" name="TextBox 63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78" name="TextBox 63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79" name="TextBox 63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0" name="TextBox 63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1" name="TextBox 63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2" name="TextBox 63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3" name="TextBox 63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4" name="TextBox 63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5" name="TextBox 63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86" name="TextBox 63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87" name="TextBox 63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88" name="TextBox 63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89" name="TextBox 63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90" name="TextBox 63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91" name="TextBox 63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92" name="TextBox 63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93" name="TextBox 63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394" name="TextBox 63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95" name="TextBox 63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96" name="TextBox 63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97" name="TextBox 63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98" name="TextBox 63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399" name="TextBox 63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00" name="TextBox 63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01" name="TextBox 64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02" name="TextBox 64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3" name="TextBox 64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4" name="TextBox 64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5" name="TextBox 64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6" name="TextBox 64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7" name="TextBox 64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8" name="TextBox 64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09" name="TextBox 64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0" name="TextBox 64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1" name="TextBox 64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2" name="TextBox 64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3" name="TextBox 64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4" name="TextBox 64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5" name="TextBox 64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6" name="TextBox 64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7" name="TextBox 64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8" name="TextBox 64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19" name="TextBox 64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0" name="TextBox 64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1" name="TextBox 64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2" name="TextBox 64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3" name="TextBox 64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4" name="TextBox 64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5" name="TextBox 64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26" name="TextBox 64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27" name="TextBox 64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28" name="TextBox 64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29" name="TextBox 64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30" name="TextBox 64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31" name="TextBox 64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32" name="TextBox 64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33" name="TextBox 64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34" name="TextBox 64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35" name="TextBox 64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36" name="TextBox 64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37" name="TextBox 64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38" name="TextBox 64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39" name="TextBox 64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40" name="TextBox 64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41" name="TextBox 64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442" name="TextBox 64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3" name="TextBox 64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4" name="TextBox 64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5" name="TextBox 64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6" name="TextBox 64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7" name="TextBox 64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8" name="TextBox 64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49" name="TextBox 64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0" name="TextBox 64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1" name="TextBox 64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2" name="TextBox 64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3" name="TextBox 64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4" name="TextBox 64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5" name="TextBox 64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6" name="TextBox 64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7" name="TextBox 64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458" name="TextBox 64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59" name="TextBox 64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0" name="TextBox 64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1" name="TextBox 64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2" name="TextBox 64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3" name="TextBox 64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4" name="TextBox 64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5" name="TextBox 64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66" name="TextBox 64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67" name="TextBox 64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68" name="TextBox 64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69" name="TextBox 64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70" name="TextBox 64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71" name="TextBox 64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72" name="TextBox 64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73" name="TextBox 64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74" name="TextBox 64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75" name="TextBox 64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76" name="TextBox 64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77" name="TextBox 64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78" name="TextBox 64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79" name="TextBox 64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80" name="TextBox 64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81" name="TextBox 64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82" name="TextBox 64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3" name="TextBox 64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4" name="TextBox 64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5" name="TextBox 64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6" name="TextBox 64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7" name="TextBox 64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8" name="TextBox 64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89" name="TextBox 64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90" name="TextBox 64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1" name="TextBox 64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2" name="TextBox 64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3" name="TextBox 64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4" name="TextBox 64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5" name="TextBox 64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6" name="TextBox 64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7" name="TextBox 64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498" name="TextBox 64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499" name="TextBox 64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0" name="TextBox 64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1" name="TextBox 65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2" name="TextBox 65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3" name="TextBox 65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4" name="TextBox 65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5" name="TextBox 65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6" name="TextBox 65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7" name="TextBox 65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8" name="TextBox 65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09" name="TextBox 65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0" name="TextBox 65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1" name="TextBox 65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2" name="TextBox 65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3" name="TextBox 65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4" name="TextBox 65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5" name="TextBox 65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6" name="TextBox 65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7" name="TextBox 65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8" name="TextBox 65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19" name="TextBox 65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20" name="TextBox 65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21" name="TextBox 65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22" name="TextBox 65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3" name="TextBox 65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4" name="TextBox 65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5" name="TextBox 65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6" name="TextBox 65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7" name="TextBox 65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8" name="TextBox 65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29" name="TextBox 65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30" name="TextBox 65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1" name="TextBox 65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2" name="TextBox 65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3" name="TextBox 65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4" name="TextBox 65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5" name="TextBox 65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6" name="TextBox 65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7" name="TextBox 65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538" name="TextBox 65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39" name="TextBox 65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0" name="TextBox 65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1" name="TextBox 65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2" name="TextBox 65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3" name="TextBox 65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4" name="TextBox 65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5" name="TextBox 65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6" name="TextBox 65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7" name="TextBox 65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8" name="TextBox 65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49" name="TextBox 65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50" name="TextBox 65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51" name="TextBox 65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52" name="TextBox 65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53" name="TextBox 65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554" name="TextBox 65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55" name="TextBox 65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56" name="TextBox 65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57" name="TextBox 65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58" name="TextBox 65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59" name="TextBox 65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60" name="TextBox 65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61" name="TextBox 65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62" name="TextBox 65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3" name="TextBox 65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4" name="TextBox 65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5" name="TextBox 65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6" name="TextBox 65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7" name="TextBox 65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8" name="TextBox 65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69" name="TextBox 65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70" name="TextBox 65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571" name="TextBox 65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572" name="TextBox 65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573" name="TextBox 65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574" name="TextBox 65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75" name="TextBox 65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76" name="TextBox 65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77" name="TextBox 65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78" name="TextBox 65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79" name="TextBox 65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80" name="TextBox 65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81" name="TextBox 65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82" name="TextBox 65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3" name="TextBox 65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4" name="TextBox 65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5" name="TextBox 65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6" name="TextBox 65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7" name="TextBox 65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8" name="TextBox 65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89" name="TextBox 65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590" name="TextBox 65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1" name="TextBox 65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2" name="TextBox 65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3" name="TextBox 65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4" name="TextBox 65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5" name="TextBox 65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6" name="TextBox 65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7" name="TextBox 65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598" name="TextBox 65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599" name="TextBox 65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0" name="TextBox 65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1" name="TextBox 66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2" name="TextBox 66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3" name="TextBox 66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4" name="TextBox 66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5" name="TextBox 66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606" name="TextBox 66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07" name="TextBox 66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08" name="TextBox 66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09" name="TextBox 66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0" name="TextBox 66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1" name="TextBox 66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2" name="TextBox 66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3" name="TextBox 66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4" name="TextBox 66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5" name="TextBox 66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6" name="TextBox 66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7" name="TextBox 66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8" name="TextBox 66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19" name="TextBox 66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20" name="TextBox 66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21" name="TextBox 66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22" name="TextBox 66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3" name="TextBox 66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4" name="TextBox 66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5" name="TextBox 66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6" name="TextBox 66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7" name="TextBox 66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8" name="TextBox 66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29" name="TextBox 66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30" name="TextBox 66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1" name="TextBox 66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2" name="TextBox 66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3" name="TextBox 66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4" name="TextBox 66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5" name="TextBox 663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6" name="TextBox 663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7" name="TextBox 663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56940" cy="267782"/>
    <xdr:sp macro="" textlink="">
      <xdr:nvSpPr>
        <xdr:cNvPr id="6638" name="TextBox 663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39" name="TextBox 66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0" name="TextBox 66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1" name="TextBox 66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2" name="TextBox 66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3" name="TextBox 66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4" name="TextBox 66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5" name="TextBox 66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6" name="TextBox 66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7" name="TextBox 66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8" name="TextBox 66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49" name="TextBox 66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50" name="TextBox 66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51" name="TextBox 66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52" name="TextBox 66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53" name="TextBox 66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19</xdr:row>
      <xdr:rowOff>1632</xdr:rowOff>
    </xdr:from>
    <xdr:ext cx="566222" cy="267782"/>
    <xdr:sp macro="" textlink="">
      <xdr:nvSpPr>
        <xdr:cNvPr id="6654" name="TextBox 66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55" name="TextBox 66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56" name="TextBox 66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57" name="TextBox 66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58" name="TextBox 66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59" name="TextBox 66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60" name="TextBox 66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61" name="TextBox 66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62" name="TextBox 66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3" name="TextBox 66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4" name="TextBox 66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5" name="TextBox 66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6" name="TextBox 66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7" name="TextBox 66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8" name="TextBox 66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69" name="TextBox 66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70" name="TextBox 66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1" name="TextBox 66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2" name="TextBox 66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3" name="TextBox 66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4" name="TextBox 66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5" name="TextBox 66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6" name="TextBox 66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7" name="TextBox 66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78" name="TextBox 66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79" name="TextBox 66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0" name="TextBox 66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1" name="TextBox 66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2" name="TextBox 66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3" name="TextBox 66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4" name="TextBox 66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5" name="TextBox 66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86" name="TextBox 66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87" name="TextBox 66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88" name="TextBox 66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89" name="TextBox 66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90" name="TextBox 66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91" name="TextBox 669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92" name="TextBox 669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93" name="TextBox 669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694" name="TextBox 669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95" name="TextBox 66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96" name="TextBox 66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97" name="TextBox 66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98" name="TextBox 66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699" name="TextBox 66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0" name="TextBox 66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1" name="TextBox 67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2" name="TextBox 67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3" name="TextBox 67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4" name="TextBox 67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5" name="TextBox 67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6" name="TextBox 67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7" name="TextBox 67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8" name="TextBox 67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09" name="TextBox 67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0" name="TextBox 67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1" name="TextBox 67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2" name="TextBox 67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3" name="TextBox 67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4" name="TextBox 67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5" name="TextBox 671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6" name="TextBox 671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7" name="TextBox 671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18" name="TextBox 671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19" name="TextBox 67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0" name="TextBox 67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1" name="TextBox 67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2" name="TextBox 67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3" name="TextBox 67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4" name="TextBox 67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5" name="TextBox 67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26" name="TextBox 67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27" name="TextBox 67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28" name="TextBox 67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29" name="TextBox 67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30" name="TextBox 67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31" name="TextBox 673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32" name="TextBox 673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33" name="TextBox 673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734" name="TextBox 673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35" name="TextBox 67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36" name="TextBox 67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37" name="TextBox 67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38" name="TextBox 67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39" name="TextBox 67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0" name="TextBox 67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1" name="TextBox 67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2" name="TextBox 67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3" name="TextBox 67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4" name="TextBox 67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5" name="TextBox 67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6" name="TextBox 67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7" name="TextBox 67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8" name="TextBox 67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49" name="TextBox 67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750" name="TextBox 67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1" name="TextBox 67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2" name="TextBox 67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3" name="TextBox 67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4" name="TextBox 67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5" name="TextBox 67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6" name="TextBox 67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7" name="TextBox 67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58" name="TextBox 67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59" name="TextBox 67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0" name="TextBox 67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1" name="TextBox 67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2" name="TextBox 67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3" name="TextBox 676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4" name="TextBox 676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5" name="TextBox 676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66" name="TextBox 676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67" name="TextBox 67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68" name="TextBox 67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69" name="TextBox 67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70" name="TextBox 67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71" name="TextBox 677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72" name="TextBox 677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73" name="TextBox 677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74" name="TextBox 677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75" name="TextBox 67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76" name="TextBox 67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77" name="TextBox 67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78" name="TextBox 67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79" name="TextBox 67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80" name="TextBox 67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81" name="TextBox 67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82" name="TextBox 67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3" name="TextBox 67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4" name="TextBox 67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5" name="TextBox 67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6" name="TextBox 67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7" name="TextBox 678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8" name="TextBox 678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89" name="TextBox 678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790" name="TextBox 678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1" name="TextBox 67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2" name="TextBox 67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3" name="TextBox 67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4" name="TextBox 67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5" name="TextBox 67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6" name="TextBox 67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7" name="TextBox 67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8" name="TextBox 67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799" name="TextBox 67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0" name="TextBox 67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1" name="TextBox 68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2" name="TextBox 68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3" name="TextBox 68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4" name="TextBox 68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5" name="TextBox 68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6" name="TextBox 68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7" name="TextBox 68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8" name="TextBox 68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09" name="TextBox 68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10" name="TextBox 68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11" name="TextBox 68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12" name="TextBox 68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13" name="TextBox 68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14" name="TextBox 68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15" name="TextBox 68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16" name="TextBox 68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17" name="TextBox 68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18" name="TextBox 68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19" name="TextBox 68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20" name="TextBox 68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21" name="TextBox 68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22" name="TextBox 68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3" name="TextBox 68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4" name="TextBox 68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5" name="TextBox 68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6" name="TextBox 68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7" name="TextBox 68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8" name="TextBox 68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29" name="TextBox 68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830" name="TextBox 68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1" name="TextBox 68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2" name="TextBox 68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3" name="TextBox 68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4" name="TextBox 68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5" name="TextBox 68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6" name="TextBox 68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7" name="TextBox 68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8" name="TextBox 68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39" name="TextBox 68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0" name="TextBox 68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1" name="TextBox 68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2" name="TextBox 68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3" name="TextBox 68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4" name="TextBox 68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5" name="TextBox 68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846" name="TextBox 68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47" name="TextBox 684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48" name="TextBox 684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49" name="TextBox 684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50" name="TextBox 684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51" name="TextBox 685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52" name="TextBox 685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53" name="TextBox 685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54" name="TextBox 685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55" name="TextBox 685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56" name="TextBox 685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57" name="TextBox 685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58" name="TextBox 685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59" name="TextBox 685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60" name="TextBox 685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61" name="TextBox 686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62" name="TextBox 686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63" name="TextBox 686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64" name="TextBox 686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65" name="TextBox 686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66" name="TextBox 686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67" name="TextBox 686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68" name="TextBox 686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69" name="TextBox 686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70" name="TextBox 686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71" name="TextBox 68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72" name="TextBox 68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73" name="TextBox 68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74" name="TextBox 68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75" name="TextBox 687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76" name="TextBox 687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77" name="TextBox 687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78" name="TextBox 687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79" name="TextBox 68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80" name="TextBox 68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81" name="TextBox 68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882" name="TextBox 68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3" name="TextBox 68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4" name="TextBox 68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5" name="TextBox 68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6" name="TextBox 68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7" name="TextBox 68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8" name="TextBox 68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89" name="TextBox 68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90" name="TextBox 68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1" name="TextBox 689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2" name="TextBox 689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3" name="TextBox 689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4" name="TextBox 689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5" name="TextBox 689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6" name="TextBox 689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7" name="TextBox 689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6898" name="TextBox 689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899" name="TextBox 68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0" name="TextBox 68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1" name="TextBox 69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2" name="TextBox 69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3" name="TextBox 69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4" name="TextBox 69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5" name="TextBox 69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6" name="TextBox 69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7" name="TextBox 69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8" name="TextBox 69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09" name="TextBox 69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10" name="TextBox 69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11" name="TextBox 691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12" name="TextBox 691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13" name="TextBox 691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14" name="TextBox 691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15" name="TextBox 69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16" name="TextBox 69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17" name="TextBox 69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18" name="TextBox 69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19" name="TextBox 69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20" name="TextBox 69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21" name="TextBox 69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22" name="TextBox 69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3" name="TextBox 69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4" name="TextBox 69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5" name="TextBox 69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6" name="TextBox 69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7" name="TextBox 692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8" name="TextBox 692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29" name="TextBox 692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56940" cy="267782"/>
    <xdr:sp macro="" textlink="">
      <xdr:nvSpPr>
        <xdr:cNvPr id="6930" name="TextBox 692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1" name="TextBox 69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2" name="TextBox 69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3" name="TextBox 69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4" name="TextBox 69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5" name="TextBox 69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6" name="TextBox 69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7" name="TextBox 69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8" name="TextBox 69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39" name="TextBox 69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0" name="TextBox 69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1" name="TextBox 69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2" name="TextBox 69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3" name="TextBox 694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4" name="TextBox 694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5" name="TextBox 694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19</xdr:row>
      <xdr:rowOff>1632</xdr:rowOff>
    </xdr:from>
    <xdr:ext cx="566222" cy="267782"/>
    <xdr:sp macro="" textlink="">
      <xdr:nvSpPr>
        <xdr:cNvPr id="6946" name="TextBox 694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47" name="TextBox 69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48" name="TextBox 69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49" name="TextBox 69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50" name="TextBox 69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51" name="TextBox 69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52" name="TextBox 69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53" name="TextBox 69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54" name="TextBox 69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55" name="TextBox 69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56" name="TextBox 69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57" name="TextBox 69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58" name="TextBox 69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59" name="TextBox 69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60" name="TextBox 69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61" name="TextBox 69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62" name="TextBox 69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3" name="TextBox 69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4" name="TextBox 69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5" name="TextBox 69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6" name="TextBox 69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7" name="TextBox 69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8" name="TextBox 69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69" name="TextBox 69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70" name="TextBox 69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1" name="TextBox 69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2" name="TextBox 69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3" name="TextBox 69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4" name="TextBox 69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5" name="TextBox 69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6" name="TextBox 69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7" name="TextBox 69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78" name="TextBox 69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79" name="TextBox 697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0" name="TextBox 697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1" name="TextBox 698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2" name="TextBox 698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3" name="TextBox 698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4" name="TextBox 698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5" name="TextBox 698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6986" name="TextBox 698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87" name="TextBox 69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88" name="TextBox 69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89" name="TextBox 69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0" name="TextBox 69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1" name="TextBox 69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2" name="TextBox 69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3" name="TextBox 69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4" name="TextBox 69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5" name="TextBox 699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6" name="TextBox 699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7" name="TextBox 699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8" name="TextBox 699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6999" name="TextBox 699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0" name="TextBox 699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1" name="TextBox 700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2" name="TextBox 700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3" name="TextBox 70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4" name="TextBox 70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5" name="TextBox 70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6" name="TextBox 70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7" name="TextBox 70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8" name="TextBox 70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09" name="TextBox 70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10" name="TextBox 70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1" name="TextBox 70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2" name="TextBox 70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3" name="TextBox 70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4" name="TextBox 70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5" name="TextBox 70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6" name="TextBox 70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7" name="TextBox 70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18" name="TextBox 70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19" name="TextBox 701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0" name="TextBox 701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1" name="TextBox 702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2" name="TextBox 702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3" name="TextBox 702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4" name="TextBox 702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5" name="TextBox 702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026" name="TextBox 702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27" name="TextBox 702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28" name="TextBox 702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29" name="TextBox 702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0" name="TextBox 702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1" name="TextBox 703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2" name="TextBox 703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3" name="TextBox 703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4" name="TextBox 703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5" name="TextBox 703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6" name="TextBox 703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7" name="TextBox 703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8" name="TextBox 703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39" name="TextBox 703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40" name="TextBox 703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41" name="TextBox 704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042" name="TextBox 704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3" name="TextBox 704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4" name="TextBox 704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5" name="TextBox 704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6" name="TextBox 704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7" name="TextBox 704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8" name="TextBox 704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49" name="TextBox 704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50" name="TextBox 704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1" name="TextBox 705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2" name="TextBox 705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3" name="TextBox 705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4" name="TextBox 705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5" name="TextBox 705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6" name="TextBox 705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7" name="TextBox 705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58" name="TextBox 705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59" name="TextBox 705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0" name="TextBox 705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1" name="TextBox 706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2" name="TextBox 706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3" name="TextBox 706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4" name="TextBox 706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5" name="TextBox 706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66" name="TextBox 706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67" name="TextBox 706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68" name="TextBox 706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69" name="TextBox 706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70" name="TextBox 706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71" name="TextBox 707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72" name="TextBox 707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73" name="TextBox 707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74" name="TextBox 707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75" name="TextBox 707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76" name="TextBox 707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77" name="TextBox 707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78" name="TextBox 707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79" name="TextBox 707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80" name="TextBox 707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81" name="TextBox 708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082" name="TextBox 708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3" name="TextBox 708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4" name="TextBox 708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5" name="TextBox 708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6" name="TextBox 708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7" name="TextBox 708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8" name="TextBox 708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89" name="TextBox 708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0" name="TextBox 708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1" name="TextBox 709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2" name="TextBox 709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3" name="TextBox 709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4" name="TextBox 709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5" name="TextBox 709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6" name="TextBox 709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7" name="TextBox 709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8" name="TextBox 709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099" name="TextBox 709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0" name="TextBox 709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1" name="TextBox 710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2" name="TextBox 710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3" name="TextBox 710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4" name="TextBox 710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5" name="TextBox 710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06" name="TextBox 710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07" name="TextBox 710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08" name="TextBox 710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09" name="TextBox 710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10" name="TextBox 710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11" name="TextBox 711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12" name="TextBox 711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13" name="TextBox 711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14" name="TextBox 711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15" name="TextBox 711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16" name="TextBox 711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17" name="TextBox 711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18" name="TextBox 711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19" name="TextBox 711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20" name="TextBox 711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21" name="TextBox 712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122" name="TextBox 712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3" name="TextBox 712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4" name="TextBox 712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5" name="TextBox 712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6" name="TextBox 712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7" name="TextBox 712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8" name="TextBox 712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29" name="TextBox 712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0" name="TextBox 712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1" name="TextBox 713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2" name="TextBox 713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3" name="TextBox 713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4" name="TextBox 713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5" name="TextBox 713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6" name="TextBox 713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7" name="TextBox 713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138" name="TextBox 713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39" name="TextBox 713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0" name="TextBox 713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1" name="TextBox 714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2" name="TextBox 714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3" name="TextBox 714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4" name="TextBox 714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5" name="TextBox 714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46" name="TextBox 714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47" name="TextBox 714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48" name="TextBox 714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49" name="TextBox 714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50" name="TextBox 714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51" name="TextBox 715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52" name="TextBox 715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53" name="TextBox 715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54" name="TextBox 715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55" name="TextBox 715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56" name="TextBox 715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57" name="TextBox 715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58" name="TextBox 715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59" name="TextBox 715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60" name="TextBox 715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61" name="TextBox 716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62" name="TextBox 716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3" name="TextBox 716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4" name="TextBox 716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5" name="TextBox 716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6" name="TextBox 716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7" name="TextBox 716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8" name="TextBox 716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69" name="TextBox 716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70" name="TextBox 716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1" name="TextBox 717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2" name="TextBox 717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3" name="TextBox 717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4" name="TextBox 717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5" name="TextBox 717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6" name="TextBox 717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7" name="TextBox 717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8" name="TextBox 717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79" name="TextBox 717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0" name="TextBox 717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1" name="TextBox 718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2" name="TextBox 718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3" name="TextBox 718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4" name="TextBox 718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5" name="TextBox 718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6" name="TextBox 718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7" name="TextBox 718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8" name="TextBox 718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89" name="TextBox 718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90" name="TextBox 718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91" name="TextBox 7190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92" name="TextBox 7191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93" name="TextBox 719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194" name="TextBox 719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95" name="TextBox 719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96" name="TextBox 719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97" name="TextBox 719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98" name="TextBox 719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199" name="TextBox 719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00" name="TextBox 719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01" name="TextBox 720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02" name="TextBox 720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3" name="TextBox 7202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4" name="TextBox 7203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5" name="TextBox 7204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6" name="TextBox 7205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7" name="TextBox 7206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8" name="TextBox 7207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09" name="TextBox 7208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210" name="TextBox 7209"/>
        <xdr:cNvSpPr txBox="1"/>
      </xdr:nvSpPr>
      <xdr:spPr>
        <a:xfrm rot="11785226">
          <a:off x="620077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1" name="TextBox 721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2" name="TextBox 721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3" name="TextBox 721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4" name="TextBox 721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5" name="TextBox 721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6" name="TextBox 721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7" name="TextBox 7216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8" name="TextBox 7217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19" name="TextBox 7218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0" name="TextBox 7219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1" name="TextBox 7220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2" name="TextBox 7221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3" name="TextBox 7222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4" name="TextBox 7223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5" name="TextBox 7224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226" name="TextBox 7225"/>
        <xdr:cNvSpPr txBox="1"/>
      </xdr:nvSpPr>
      <xdr:spPr>
        <a:xfrm rot="11785226">
          <a:off x="620077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27" name="TextBox 722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28" name="TextBox 722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29" name="TextBox 722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30" name="TextBox 722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31" name="TextBox 723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32" name="TextBox 723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33" name="TextBox 723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34" name="TextBox 723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35" name="TextBox 723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36" name="TextBox 723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37" name="TextBox 723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38" name="TextBox 723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39" name="TextBox 723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40" name="TextBox 723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41" name="TextBox 724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42" name="TextBox 724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3" name="TextBox 724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4" name="TextBox 724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5" name="TextBox 724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6" name="TextBox 724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7" name="TextBox 724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8" name="TextBox 724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49" name="TextBox 724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50" name="TextBox 724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1" name="TextBox 725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2" name="TextBox 725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3" name="TextBox 725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4" name="TextBox 725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5" name="TextBox 725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6" name="TextBox 725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7" name="TextBox 725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58" name="TextBox 725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59" name="TextBox 725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0" name="TextBox 725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1" name="TextBox 726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2" name="TextBox 726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3" name="TextBox 726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4" name="TextBox 726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5" name="TextBox 726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66" name="TextBox 726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67" name="TextBox 726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68" name="TextBox 726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69" name="TextBox 726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0" name="TextBox 726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1" name="TextBox 727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2" name="TextBox 727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3" name="TextBox 727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4" name="TextBox 727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5" name="TextBox 727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6" name="TextBox 727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7" name="TextBox 727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8" name="TextBox 727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79" name="TextBox 727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0" name="TextBox 727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1" name="TextBox 728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2" name="TextBox 728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3" name="TextBox 728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4" name="TextBox 728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5" name="TextBox 728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6" name="TextBox 728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7" name="TextBox 728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8" name="TextBox 728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89" name="TextBox 728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90" name="TextBox 728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1" name="TextBox 729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2" name="TextBox 729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3" name="TextBox 729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4" name="TextBox 729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5" name="TextBox 729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6" name="TextBox 729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7" name="TextBox 729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298" name="TextBox 729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299" name="TextBox 729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0" name="TextBox 729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1" name="TextBox 730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2" name="TextBox 730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3" name="TextBox 730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4" name="TextBox 730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5" name="TextBox 730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06" name="TextBox 730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07" name="TextBox 730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08" name="TextBox 730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09" name="TextBox 730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0" name="TextBox 730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1" name="TextBox 731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2" name="TextBox 731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3" name="TextBox 731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4" name="TextBox 731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5" name="TextBox 731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6" name="TextBox 731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7" name="TextBox 731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8" name="TextBox 731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19" name="TextBox 731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20" name="TextBox 731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21" name="TextBox 732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22" name="TextBox 732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3" name="TextBox 732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4" name="TextBox 732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5" name="TextBox 732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6" name="TextBox 732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7" name="TextBox 732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8" name="TextBox 732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29" name="TextBox 732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30" name="TextBox 732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1" name="TextBox 733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2" name="TextBox 733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3" name="TextBox 733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4" name="TextBox 733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5" name="TextBox 733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6" name="TextBox 733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7" name="TextBox 733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38" name="TextBox 733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39" name="TextBox 733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0" name="TextBox 733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1" name="TextBox 734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2" name="TextBox 734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3" name="TextBox 734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4" name="TextBox 734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5" name="TextBox 734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46" name="TextBox 734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47" name="TextBox 734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48" name="TextBox 734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49" name="TextBox 734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50" name="TextBox 734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51" name="TextBox 735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52" name="TextBox 735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53" name="TextBox 735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54" name="TextBox 735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55" name="TextBox 735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56" name="TextBox 735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57" name="TextBox 735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58" name="TextBox 735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59" name="TextBox 735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0" name="TextBox 735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1" name="TextBox 736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2" name="TextBox 736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3" name="TextBox 736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4" name="TextBox 736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5" name="TextBox 736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6" name="TextBox 736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7" name="TextBox 736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8" name="TextBox 736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69" name="TextBox 736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0" name="TextBox 736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1" name="TextBox 737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2" name="TextBox 737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3" name="TextBox 737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4" name="TextBox 737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5" name="TextBox 7374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6" name="TextBox 7375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7" name="TextBox 737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78" name="TextBox 737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79" name="TextBox 737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0" name="TextBox 737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1" name="TextBox 738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2" name="TextBox 738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3" name="TextBox 738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4" name="TextBox 738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5" name="TextBox 738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86" name="TextBox 738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87" name="TextBox 7386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88" name="TextBox 7387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89" name="TextBox 7388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90" name="TextBox 7389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91" name="TextBox 7390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92" name="TextBox 7391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93" name="TextBox 7392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56940" cy="267782"/>
    <xdr:sp macro="" textlink="">
      <xdr:nvSpPr>
        <xdr:cNvPr id="7394" name="TextBox 7393"/>
        <xdr:cNvSpPr txBox="1"/>
      </xdr:nvSpPr>
      <xdr:spPr>
        <a:xfrm rot="11785226">
          <a:off x="72485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95" name="TextBox 739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96" name="TextBox 739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97" name="TextBox 739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98" name="TextBox 739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399" name="TextBox 739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0" name="TextBox 739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1" name="TextBox 7400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2" name="TextBox 7401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3" name="TextBox 7402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4" name="TextBox 7403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5" name="TextBox 7404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6" name="TextBox 7405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7" name="TextBox 7406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8" name="TextBox 7407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09" name="TextBox 7408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0</xdr:colOff>
      <xdr:row>19</xdr:row>
      <xdr:rowOff>1632</xdr:rowOff>
    </xdr:from>
    <xdr:ext cx="566222" cy="267782"/>
    <xdr:sp macro="" textlink="">
      <xdr:nvSpPr>
        <xdr:cNvPr id="7410" name="TextBox 7409"/>
        <xdr:cNvSpPr txBox="1"/>
      </xdr:nvSpPr>
      <xdr:spPr>
        <a:xfrm rot="11785226">
          <a:off x="72485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1" name="TextBox 741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2" name="TextBox 741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3" name="TextBox 741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4" name="TextBox 741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5" name="TextBox 741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6" name="TextBox 741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7" name="TextBox 741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8" name="TextBox 741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19" name="TextBox 7418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20" name="TextBox 7419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21" name="TextBox 742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22" name="TextBox 742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3" name="TextBox 7422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4" name="TextBox 7423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5" name="TextBox 7424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6" name="TextBox 7425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7" name="TextBox 7426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8" name="TextBox 7427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29" name="TextBox 7428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30" name="TextBox 7429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1" name="TextBox 743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2" name="TextBox 743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3" name="TextBox 743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4" name="TextBox 743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5" name="TextBox 743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6" name="TextBox 743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7" name="TextBox 743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38" name="TextBox 743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39" name="TextBox 7438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0" name="TextBox 7439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1" name="TextBox 7440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2" name="TextBox 7441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3" name="TextBox 7442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4" name="TextBox 7443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5" name="TextBox 7444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46" name="TextBox 7445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47" name="TextBox 744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48" name="TextBox 744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49" name="TextBox 7448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50" name="TextBox 7449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51" name="TextBox 745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52" name="TextBox 745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53" name="TextBox 745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54" name="TextBox 745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55" name="TextBox 7454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56" name="TextBox 7455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57" name="TextBox 7456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58" name="TextBox 7457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59" name="TextBox 7458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60" name="TextBox 7459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61" name="TextBox 7460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62" name="TextBox 7461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3" name="TextBox 746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4" name="TextBox 746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5" name="TextBox 746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6" name="TextBox 746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7" name="TextBox 746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8" name="TextBox 746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69" name="TextBox 7468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0" name="TextBox 7469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1" name="TextBox 747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2" name="TextBox 747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3" name="TextBox 747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4" name="TextBox 747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5" name="TextBox 747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6" name="TextBox 747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7" name="TextBox 747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8" name="TextBox 747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79" name="TextBox 7478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0" name="TextBox 7479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1" name="TextBox 748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2" name="TextBox 748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3" name="TextBox 7482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4" name="TextBox 7483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5" name="TextBox 748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86" name="TextBox 748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87" name="TextBox 7486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88" name="TextBox 7487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89" name="TextBox 7488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90" name="TextBox 7489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91" name="TextBox 7490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92" name="TextBox 7491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93" name="TextBox 7492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494" name="TextBox 7493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95" name="TextBox 7494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96" name="TextBox 7495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97" name="TextBox 7496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98" name="TextBox 7497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499" name="TextBox 7498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500" name="TextBox 7499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501" name="TextBox 7500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56940" cy="267782"/>
    <xdr:sp macro="" textlink="">
      <xdr:nvSpPr>
        <xdr:cNvPr id="7502" name="TextBox 7501"/>
        <xdr:cNvSpPr txBox="1"/>
      </xdr:nvSpPr>
      <xdr:spPr>
        <a:xfrm rot="11785226">
          <a:off x="10420350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3" name="TextBox 7502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4" name="TextBox 7503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5" name="TextBox 7504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6" name="TextBox 7505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7" name="TextBox 7506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8" name="TextBox 7507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09" name="TextBox 7508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0" name="TextBox 7509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1" name="TextBox 7510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2" name="TextBox 7511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3" name="TextBox 7512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4" name="TextBox 7513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5" name="TextBox 7514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6" name="TextBox 7515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7" name="TextBox 7516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13</xdr:col>
      <xdr:colOff>0</xdr:colOff>
      <xdr:row>19</xdr:row>
      <xdr:rowOff>1632</xdr:rowOff>
    </xdr:from>
    <xdr:ext cx="566222" cy="267782"/>
    <xdr:sp macro="" textlink="">
      <xdr:nvSpPr>
        <xdr:cNvPr id="7518" name="TextBox 7517"/>
        <xdr:cNvSpPr txBox="1"/>
      </xdr:nvSpPr>
      <xdr:spPr>
        <a:xfrm rot="11785226">
          <a:off x="10420350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19" name="TextBox 751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0" name="TextBox 751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1" name="TextBox 752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2" name="TextBox 752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3" name="TextBox 752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4" name="TextBox 752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5" name="TextBox 752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6" name="TextBox 752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7" name="TextBox 7526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8" name="TextBox 7527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29" name="TextBox 752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30" name="TextBox 752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1" name="TextBox 7530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2" name="TextBox 7531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3" name="TextBox 7532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4" name="TextBox 7533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5" name="TextBox 7534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6" name="TextBox 7535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7" name="TextBox 7536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38" name="TextBox 7537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39" name="TextBox 753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0" name="TextBox 753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1" name="TextBox 754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2" name="TextBox 754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3" name="TextBox 754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4" name="TextBox 754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5" name="TextBox 754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46" name="TextBox 754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47" name="TextBox 7546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48" name="TextBox 7547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49" name="TextBox 7548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50" name="TextBox 7549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51" name="TextBox 7550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52" name="TextBox 7551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53" name="TextBox 7552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54" name="TextBox 7553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55" name="TextBox 755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56" name="TextBox 755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57" name="TextBox 7556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58" name="TextBox 7557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59" name="TextBox 755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60" name="TextBox 755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61" name="TextBox 756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62" name="TextBox 756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3" name="TextBox 7562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4" name="TextBox 7563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5" name="TextBox 7564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6" name="TextBox 7565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7" name="TextBox 7566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8" name="TextBox 7567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69" name="TextBox 7568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70" name="TextBox 7569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1" name="TextBox 757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2" name="TextBox 757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3" name="TextBox 757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4" name="TextBox 757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5" name="TextBox 757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6" name="TextBox 757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7" name="TextBox 7576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8" name="TextBox 7577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79" name="TextBox 757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0" name="TextBox 757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1" name="TextBox 758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2" name="TextBox 758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3" name="TextBox 758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4" name="TextBox 758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5" name="TextBox 758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6" name="TextBox 758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7" name="TextBox 7586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8" name="TextBox 7587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89" name="TextBox 758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90" name="TextBox 758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91" name="TextBox 7590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92" name="TextBox 7591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93" name="TextBox 759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594" name="TextBox 759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95" name="TextBox 7594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96" name="TextBox 7595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97" name="TextBox 7596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98" name="TextBox 7597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599" name="TextBox 7598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00" name="TextBox 7599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01" name="TextBox 7600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02" name="TextBox 7601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3" name="TextBox 7602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4" name="TextBox 7603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5" name="TextBox 7604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6" name="TextBox 7605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7" name="TextBox 7606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8" name="TextBox 7607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09" name="TextBox 7608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56940" cy="267782"/>
    <xdr:sp macro="" textlink="">
      <xdr:nvSpPr>
        <xdr:cNvPr id="7610" name="TextBox 7609"/>
        <xdr:cNvSpPr txBox="1"/>
      </xdr:nvSpPr>
      <xdr:spPr>
        <a:xfrm rot="11785226">
          <a:off x="11363325" y="2687682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1" name="TextBox 7610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2" name="TextBox 7611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3" name="TextBox 7612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4" name="TextBox 7613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5" name="TextBox 7614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6" name="TextBox 7615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7" name="TextBox 7616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8" name="TextBox 7617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19" name="TextBox 7618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0" name="TextBox 7619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1" name="TextBox 7620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2" name="TextBox 7621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3" name="TextBox 7622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4" name="TextBox 7623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5" name="TextBox 7624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19</xdr:row>
      <xdr:rowOff>1632</xdr:rowOff>
    </xdr:from>
    <xdr:ext cx="566222" cy="267782"/>
    <xdr:sp macro="" textlink="">
      <xdr:nvSpPr>
        <xdr:cNvPr id="7626" name="TextBox 7625"/>
        <xdr:cNvSpPr txBox="1"/>
      </xdr:nvSpPr>
      <xdr:spPr>
        <a:xfrm rot="11785226">
          <a:off x="11363325" y="2687682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27" name="TextBox 762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28" name="TextBox 762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29" name="TextBox 762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0" name="TextBox 762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1" name="TextBox 763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2" name="TextBox 763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3" name="TextBox 763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4" name="TextBox 763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5" name="TextBox 763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6" name="TextBox 763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7" name="TextBox 763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8" name="TextBox 763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39" name="TextBox 763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0" name="TextBox 763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1" name="TextBox 764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2" name="TextBox 764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3" name="TextBox 764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4" name="TextBox 764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5" name="TextBox 764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6" name="TextBox 764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7" name="TextBox 764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8" name="TextBox 764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49" name="TextBox 764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50" name="TextBox 764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1" name="TextBox 765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2" name="TextBox 765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3" name="TextBox 765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4" name="TextBox 765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5" name="TextBox 765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6" name="TextBox 765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7" name="TextBox 765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58" name="TextBox 765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59" name="TextBox 765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0" name="TextBox 765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1" name="TextBox 766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2" name="TextBox 766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3" name="TextBox 766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4" name="TextBox 766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5" name="TextBox 766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66" name="TextBox 766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67" name="TextBox 766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68" name="TextBox 766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69" name="TextBox 766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70" name="TextBox 766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71" name="TextBox 767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72" name="TextBox 767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73" name="TextBox 767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74" name="TextBox 767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75" name="TextBox 767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76" name="TextBox 767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77" name="TextBox 767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78" name="TextBox 767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79" name="TextBox 767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80" name="TextBox 767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81" name="TextBox 768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82" name="TextBox 768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3" name="TextBox 768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4" name="TextBox 768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5" name="TextBox 768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6" name="TextBox 768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7" name="TextBox 768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8" name="TextBox 768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89" name="TextBox 768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690" name="TextBox 768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1" name="TextBox 769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2" name="TextBox 769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3" name="TextBox 769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4" name="TextBox 769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5" name="TextBox 769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6" name="TextBox 769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7" name="TextBox 769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8" name="TextBox 769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699" name="TextBox 769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0" name="TextBox 769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1" name="TextBox 770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2" name="TextBox 770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3" name="TextBox 770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4" name="TextBox 770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5" name="TextBox 770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6" name="TextBox 770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7" name="TextBox 770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8" name="TextBox 770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09" name="TextBox 770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10" name="TextBox 770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11" name="TextBox 771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12" name="TextBox 771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13" name="TextBox 771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14" name="TextBox 771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15" name="TextBox 771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16" name="TextBox 771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17" name="TextBox 771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18" name="TextBox 771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19" name="TextBox 771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20" name="TextBox 771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21" name="TextBox 772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22" name="TextBox 772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3" name="TextBox 772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4" name="TextBox 772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5" name="TextBox 772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6" name="TextBox 772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7" name="TextBox 772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8" name="TextBox 772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29" name="TextBox 772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30" name="TextBox 772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1" name="TextBox 773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2" name="TextBox 773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3" name="TextBox 773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4" name="TextBox 773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5" name="TextBox 773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6" name="TextBox 773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7" name="TextBox 773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8" name="TextBox 773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39" name="TextBox 773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0" name="TextBox 773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1" name="TextBox 774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2" name="TextBox 774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3" name="TextBox 774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4" name="TextBox 774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5" name="TextBox 774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6" name="TextBox 774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7" name="TextBox 774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8" name="TextBox 774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49" name="TextBox 774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50" name="TextBox 774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51" name="TextBox 775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52" name="TextBox 775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53" name="TextBox 775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54" name="TextBox 775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55" name="TextBox 775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56" name="TextBox 775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57" name="TextBox 775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58" name="TextBox 775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59" name="TextBox 775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60" name="TextBox 775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61" name="TextBox 776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62" name="TextBox 776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3" name="TextBox 776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4" name="TextBox 776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5" name="TextBox 776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6" name="TextBox 776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7" name="TextBox 776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8" name="TextBox 776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69" name="TextBox 776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70" name="TextBox 776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1" name="TextBox 777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2" name="TextBox 777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3" name="TextBox 777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4" name="TextBox 777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5" name="TextBox 777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6" name="TextBox 777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7" name="TextBox 777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78" name="TextBox 777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79" name="TextBox 777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0" name="TextBox 777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1" name="TextBox 778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2" name="TextBox 778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3" name="TextBox 778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4" name="TextBox 778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5" name="TextBox 778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786" name="TextBox 778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87" name="TextBox 778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88" name="TextBox 778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89" name="TextBox 778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0" name="TextBox 778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1" name="TextBox 779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2" name="TextBox 779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3" name="TextBox 779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4" name="TextBox 779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5" name="TextBox 779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6" name="TextBox 779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7" name="TextBox 779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8" name="TextBox 779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799" name="TextBox 779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0" name="TextBox 779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1" name="TextBox 780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2" name="TextBox 780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3" name="TextBox 780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4" name="TextBox 780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5" name="TextBox 780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6" name="TextBox 780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7" name="TextBox 780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8" name="TextBox 780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09" name="TextBox 780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10" name="TextBox 780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1" name="TextBox 781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2" name="TextBox 781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3" name="TextBox 781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4" name="TextBox 781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5" name="TextBox 781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6" name="TextBox 781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7" name="TextBox 781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18" name="TextBox 781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19" name="TextBox 781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0" name="TextBox 781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1" name="TextBox 782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2" name="TextBox 782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3" name="TextBox 782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4" name="TextBox 782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5" name="TextBox 782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56940" cy="267782"/>
    <xdr:sp macro="" textlink="">
      <xdr:nvSpPr>
        <xdr:cNvPr id="7826" name="TextBox 782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27" name="TextBox 782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28" name="TextBox 782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29" name="TextBox 782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0" name="TextBox 782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1" name="TextBox 783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2" name="TextBox 783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3" name="TextBox 783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4" name="TextBox 783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5" name="TextBox 783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6" name="TextBox 783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7" name="TextBox 783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8" name="TextBox 783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0</xdr:colOff>
      <xdr:row>19</xdr:row>
      <xdr:rowOff>1632</xdr:rowOff>
    </xdr:from>
    <xdr:ext cx="566222" cy="267782"/>
    <xdr:sp macro="" textlink="">
      <xdr:nvSpPr>
        <xdr:cNvPr id="7839" name="TextBox 783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48" name="TextBox 794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49" name="TextBox 794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0" name="TextBox 794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1" name="TextBox 795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2" name="TextBox 795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3" name="TextBox 795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4" name="TextBox 795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5" name="TextBox 795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6" name="TextBox 795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7" name="TextBox 795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8" name="TextBox 795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59" name="TextBox 795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0" name="TextBox 795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1" name="TextBox 796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2" name="TextBox 796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3" name="TextBox 796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4" name="TextBox 796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5" name="TextBox 796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6" name="TextBox 796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7" name="TextBox 796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8" name="TextBox 796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69" name="TextBox 796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70" name="TextBox 796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71" name="TextBox 797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2" name="TextBox 797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3" name="TextBox 797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4" name="TextBox 797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5" name="TextBox 797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6" name="TextBox 797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7" name="TextBox 797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8" name="TextBox 797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79" name="TextBox 797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0" name="TextBox 797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1" name="TextBox 798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2" name="TextBox 798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3" name="TextBox 798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4" name="TextBox 798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5" name="TextBox 798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6" name="TextBox 798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87" name="TextBox 798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88" name="TextBox 798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89" name="TextBox 798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0" name="TextBox 798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1" name="TextBox 799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2" name="TextBox 799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3" name="TextBox 799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4" name="TextBox 799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7995" name="TextBox 799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96" name="TextBox 799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97" name="TextBox 799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98" name="TextBox 799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7999" name="TextBox 799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00" name="TextBox 799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01" name="TextBox 800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02" name="TextBox 800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03" name="TextBox 800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4" name="TextBox 800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5" name="TextBox 800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6" name="TextBox 800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7" name="TextBox 800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8" name="TextBox 800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09" name="TextBox 800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10" name="TextBox 800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11" name="TextBox 801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2" name="TextBox 801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3" name="TextBox 801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4" name="TextBox 801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5" name="TextBox 801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6" name="TextBox 801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7" name="TextBox 801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8" name="TextBox 801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19" name="TextBox 801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0" name="TextBox 801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1" name="TextBox 802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2" name="TextBox 802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3" name="TextBox 802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4" name="TextBox 802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5" name="TextBox 802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6" name="TextBox 802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7" name="TextBox 802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8" name="TextBox 802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29" name="TextBox 802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0" name="TextBox 802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1" name="TextBox 803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2" name="TextBox 803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3" name="TextBox 803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4" name="TextBox 803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35" name="TextBox 803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36" name="TextBox 803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37" name="TextBox 803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38" name="TextBox 803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39" name="TextBox 803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40" name="TextBox 803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41" name="TextBox 804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42" name="TextBox 804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43" name="TextBox 804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4" name="TextBox 804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5" name="TextBox 804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6" name="TextBox 804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7" name="TextBox 804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8" name="TextBox 804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49" name="TextBox 804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50" name="TextBox 804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51" name="TextBox 805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2" name="TextBox 805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3" name="TextBox 805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4" name="TextBox 805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5" name="TextBox 805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6" name="TextBox 805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7" name="TextBox 805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8" name="TextBox 805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59" name="TextBox 805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0" name="TextBox 805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1" name="TextBox 806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2" name="TextBox 806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3" name="TextBox 806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4" name="TextBox 806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5" name="TextBox 806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6" name="TextBox 806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7" name="TextBox 806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8" name="TextBox 806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69" name="TextBox 806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0" name="TextBox 806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1" name="TextBox 807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2" name="TextBox 807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3" name="TextBox 807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4" name="TextBox 807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75" name="TextBox 807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76" name="TextBox 807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77" name="TextBox 807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78" name="TextBox 807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79" name="TextBox 807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80" name="TextBox 807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81" name="TextBox 808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82" name="TextBox 808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83" name="TextBox 808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4" name="TextBox 808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5" name="TextBox 808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6" name="TextBox 808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7" name="TextBox 808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8" name="TextBox 808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89" name="TextBox 808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90" name="TextBox 808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091" name="TextBox 809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2" name="TextBox 809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3" name="TextBox 809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4" name="TextBox 809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5" name="TextBox 809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6" name="TextBox 809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7" name="TextBox 809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8" name="TextBox 809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099" name="TextBox 809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0" name="TextBox 809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1" name="TextBox 810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2" name="TextBox 810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3" name="TextBox 810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4" name="TextBox 810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5" name="TextBox 810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6" name="TextBox 810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07" name="TextBox 810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08" name="TextBox 810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09" name="TextBox 810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0" name="TextBox 810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1" name="TextBox 811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2" name="TextBox 811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3" name="TextBox 811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4" name="TextBox 811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5" name="TextBox 811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6" name="TextBox 811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7" name="TextBox 811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8" name="TextBox 811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19" name="TextBox 811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0" name="TextBox 811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1" name="TextBox 812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2" name="TextBox 812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3" name="TextBox 812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4" name="TextBox 812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5" name="TextBox 812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6" name="TextBox 812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7" name="TextBox 812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8" name="TextBox 8127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29" name="TextBox 8128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30" name="TextBox 812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31" name="TextBox 813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2" name="TextBox 813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3" name="TextBox 813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4" name="TextBox 813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5" name="TextBox 813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6" name="TextBox 813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7" name="TextBox 813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8" name="TextBox 813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39" name="TextBox 813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0" name="TextBox 8139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1" name="TextBox 8140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2" name="TextBox 8141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3" name="TextBox 8142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4" name="TextBox 8143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5" name="TextBox 8144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6" name="TextBox 8145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56940" cy="267782"/>
    <xdr:sp macro="" textlink="">
      <xdr:nvSpPr>
        <xdr:cNvPr id="8147" name="TextBox 8146"/>
        <xdr:cNvSpPr txBox="1"/>
      </xdr:nvSpPr>
      <xdr:spPr>
        <a:xfrm rot="11785226">
          <a:off x="8155781" y="3002007"/>
          <a:ext cx="556940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48" name="TextBox 814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49" name="TextBox 814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0" name="TextBox 814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1" name="TextBox 8150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2" name="TextBox 8151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3" name="TextBox 8152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4" name="TextBox 8153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5" name="TextBox 8154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6" name="TextBox 8155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7" name="TextBox 8156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8" name="TextBox 8157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59" name="TextBox 8158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0</xdr:colOff>
      <xdr:row>19</xdr:row>
      <xdr:rowOff>1632</xdr:rowOff>
    </xdr:from>
    <xdr:ext cx="566222" cy="267782"/>
    <xdr:sp macro="" textlink="">
      <xdr:nvSpPr>
        <xdr:cNvPr id="8160" name="TextBox 8159"/>
        <xdr:cNvSpPr txBox="1"/>
      </xdr:nvSpPr>
      <xdr:spPr>
        <a:xfrm rot="11785226">
          <a:off x="8155781" y="3002007"/>
          <a:ext cx="566222" cy="26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tabSelected="1" view="pageBreakPreview" topLeftCell="B1" zoomScaleNormal="10" zoomScaleSheetLayoutView="100" workbookViewId="0">
      <selection activeCell="M4" sqref="M4:O4"/>
    </sheetView>
  </sheetViews>
  <sheetFormatPr defaultColWidth="8.85546875" defaultRowHeight="12.75" x14ac:dyDescent="0.2"/>
  <cols>
    <col min="1" max="1" width="64.42578125" style="6" customWidth="1"/>
    <col min="2" max="2" width="26.5703125" style="6" customWidth="1"/>
    <col min="3" max="9" width="14.42578125" style="2" hidden="1" customWidth="1"/>
    <col min="10" max="10" width="18.42578125" style="2" customWidth="1"/>
    <col min="11" max="11" width="15" style="2" customWidth="1"/>
    <col min="12" max="12" width="16.5703125" style="2" customWidth="1"/>
    <col min="13" max="13" width="16.140625" style="2" customWidth="1"/>
    <col min="14" max="14" width="15.42578125" style="2" customWidth="1"/>
    <col min="15" max="15" width="16.140625" style="2" customWidth="1"/>
    <col min="16" max="16" width="14.85546875" style="4" bestFit="1" customWidth="1"/>
    <col min="17" max="16384" width="8.85546875" style="4"/>
  </cols>
  <sheetData>
    <row r="1" spans="1:15" s="1" customFormat="1" ht="14.25" customHeight="1" x14ac:dyDescent="0.25">
      <c r="A1" s="45" t="s">
        <v>245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1" customFormat="1" ht="13.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" customFormat="1" ht="12" customHeight="1" x14ac:dyDescent="0.25">
      <c r="A3" s="45" t="s">
        <v>229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s="1" customFormat="1" ht="12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45" t="s">
        <v>230</v>
      </c>
      <c r="N4" s="45"/>
      <c r="O4" s="45"/>
    </row>
    <row r="5" spans="1:15" s="1" customFormat="1" ht="12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45" t="s">
        <v>231</v>
      </c>
      <c r="O5" s="45"/>
    </row>
    <row r="6" spans="1:15" s="1" customFormat="1" ht="12.75" customHeight="1" x14ac:dyDescent="0.25">
      <c r="A6" s="45" t="s">
        <v>246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27" customHeight="1" x14ac:dyDescent="0.2">
      <c r="A7" s="44"/>
      <c r="B7" s="44"/>
    </row>
    <row r="8" spans="1:15" s="5" customFormat="1" ht="27" customHeight="1" x14ac:dyDescent="0.3">
      <c r="A8" s="43" t="s">
        <v>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s="5" customFormat="1" ht="15" customHeight="1" x14ac:dyDescent="0.3">
      <c r="A9" s="43" t="s">
        <v>227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0.5" hidden="1" customHeight="1" x14ac:dyDescent="0.2">
      <c r="B10" s="7"/>
      <c r="C10" s="8"/>
      <c r="D10" s="8"/>
      <c r="E10" s="8"/>
      <c r="F10" s="8" t="e">
        <f>#REF!-F19</f>
        <v>#REF!</v>
      </c>
      <c r="G10" s="8" t="e">
        <f>#REF!-#REF!</f>
        <v>#REF!</v>
      </c>
      <c r="H10" s="8" t="e">
        <f>G10-G19</f>
        <v>#REF!</v>
      </c>
      <c r="I10" s="8"/>
      <c r="J10" s="8" t="e">
        <f>J19-G19</f>
        <v>#REF!</v>
      </c>
      <c r="K10" s="8" t="e">
        <f>K19-H19</f>
        <v>#REF!</v>
      </c>
      <c r="L10" s="8" t="e">
        <f>L19-H19</f>
        <v>#REF!</v>
      </c>
      <c r="M10" s="8" t="e">
        <f>M19-H19</f>
        <v>#REF!</v>
      </c>
      <c r="N10" s="8" t="e">
        <f>N19-I19</f>
        <v>#REF!</v>
      </c>
      <c r="O10" s="8">
        <f>O19-J19</f>
        <v>12889092</v>
      </c>
    </row>
    <row r="11" spans="1:15" ht="6" hidden="1" customHeight="1" x14ac:dyDescent="0.2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0.5" hidden="1" customHeight="1" x14ac:dyDescent="0.2"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6.5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 t="s">
        <v>243</v>
      </c>
    </row>
    <row r="14" spans="1:15" ht="18" customHeight="1" x14ac:dyDescent="0.2">
      <c r="A14" s="38" t="s">
        <v>2</v>
      </c>
      <c r="B14" s="38" t="s">
        <v>3</v>
      </c>
      <c r="C14" s="40" t="s">
        <v>4</v>
      </c>
      <c r="D14" s="40" t="s">
        <v>5</v>
      </c>
      <c r="E14" s="40" t="s">
        <v>6</v>
      </c>
      <c r="F14" s="40" t="s">
        <v>7</v>
      </c>
      <c r="G14" s="40" t="s">
        <v>8</v>
      </c>
      <c r="H14" s="40" t="s">
        <v>9</v>
      </c>
      <c r="I14" s="40" t="s">
        <v>10</v>
      </c>
      <c r="J14" s="40" t="s">
        <v>9</v>
      </c>
      <c r="K14" s="35" t="s">
        <v>11</v>
      </c>
      <c r="L14" s="35" t="s">
        <v>12</v>
      </c>
      <c r="M14" s="40" t="s">
        <v>10</v>
      </c>
      <c r="N14" s="35" t="s">
        <v>11</v>
      </c>
      <c r="O14" s="35" t="s">
        <v>13</v>
      </c>
    </row>
    <row r="15" spans="1:15" ht="9.9499999999999993" customHeight="1" x14ac:dyDescent="0.2">
      <c r="A15" s="39"/>
      <c r="B15" s="39"/>
      <c r="C15" s="41"/>
      <c r="D15" s="41"/>
      <c r="E15" s="41"/>
      <c r="F15" s="41"/>
      <c r="G15" s="41"/>
      <c r="H15" s="41"/>
      <c r="I15" s="41"/>
      <c r="J15" s="41"/>
      <c r="K15" s="36"/>
      <c r="L15" s="36"/>
      <c r="M15" s="41"/>
      <c r="N15" s="36"/>
      <c r="O15" s="36"/>
    </row>
    <row r="16" spans="1:15" ht="18.75" customHeight="1" x14ac:dyDescent="0.2">
      <c r="A16" s="39"/>
      <c r="B16" s="39"/>
      <c r="C16" s="42"/>
      <c r="D16" s="42"/>
      <c r="E16" s="42"/>
      <c r="F16" s="42"/>
      <c r="G16" s="42"/>
      <c r="H16" s="42"/>
      <c r="I16" s="42"/>
      <c r="J16" s="42"/>
      <c r="K16" s="37"/>
      <c r="L16" s="37"/>
      <c r="M16" s="42"/>
      <c r="N16" s="37"/>
      <c r="O16" s="37"/>
    </row>
    <row r="17" spans="1:15" ht="15.75" hidden="1" customHeight="1" x14ac:dyDescent="0.2">
      <c r="A17" s="10" t="s">
        <v>14</v>
      </c>
      <c r="B17" s="11"/>
      <c r="C17" s="12" t="e">
        <f>C19+#REF!</f>
        <v>#REF!</v>
      </c>
      <c r="D17" s="12" t="e">
        <f>D19+#REF!</f>
        <v>#REF!</v>
      </c>
      <c r="E17" s="12" t="e">
        <f>E19+#REF!</f>
        <v>#REF!</v>
      </c>
      <c r="F17" s="12" t="e">
        <f>F19+#REF!</f>
        <v>#REF!</v>
      </c>
      <c r="G17" s="12" t="e">
        <f>G19+#REF!</f>
        <v>#REF!</v>
      </c>
      <c r="H17" s="12" t="e">
        <f>H19+#REF!</f>
        <v>#REF!</v>
      </c>
      <c r="I17" s="12" t="e">
        <f>I19+#REF!</f>
        <v>#REF!</v>
      </c>
      <c r="J17" s="12" t="e">
        <f>J19+#REF!</f>
        <v>#REF!</v>
      </c>
      <c r="K17" s="12" t="e">
        <f>K19+#REF!</f>
        <v>#REF!</v>
      </c>
      <c r="L17" s="12" t="e">
        <f>L19+#REF!</f>
        <v>#REF!</v>
      </c>
      <c r="M17" s="12" t="e">
        <f>M19+#REF!</f>
        <v>#REF!</v>
      </c>
      <c r="N17" s="12" t="e">
        <f>N19+#REF!</f>
        <v>#REF!</v>
      </c>
      <c r="O17" s="12" t="e">
        <f>O19+#REF!</f>
        <v>#REF!</v>
      </c>
    </row>
    <row r="18" spans="1:15" ht="15" customHeight="1" x14ac:dyDescent="0.2">
      <c r="A18" s="10" t="s">
        <v>14</v>
      </c>
      <c r="B18" s="14"/>
      <c r="C18" s="15"/>
      <c r="D18" s="15"/>
      <c r="E18" s="15" t="e">
        <f t="shared" ref="E18:O18" si="0">E19+E103</f>
        <v>#REF!</v>
      </c>
      <c r="F18" s="15" t="e">
        <f t="shared" si="0"/>
        <v>#REF!</v>
      </c>
      <c r="G18" s="15" t="e">
        <f t="shared" si="0"/>
        <v>#REF!</v>
      </c>
      <c r="H18" s="15" t="e">
        <f t="shared" si="0"/>
        <v>#REF!</v>
      </c>
      <c r="I18" s="15" t="e">
        <f t="shared" si="0"/>
        <v>#REF!</v>
      </c>
      <c r="J18" s="15">
        <f>J19+J103</f>
        <v>1427281549.77</v>
      </c>
      <c r="K18" s="15">
        <f>K19+K103</f>
        <v>76173632.019999996</v>
      </c>
      <c r="L18" s="15">
        <f>L19+L103</f>
        <v>1503455181.79</v>
      </c>
      <c r="M18" s="15">
        <f>M19+M103</f>
        <v>1348451484.1799998</v>
      </c>
      <c r="N18" s="15">
        <f t="shared" si="0"/>
        <v>-688469.49999999942</v>
      </c>
      <c r="O18" s="15">
        <f t="shared" si="0"/>
        <v>1347763014.6799998</v>
      </c>
    </row>
    <row r="19" spans="1:15" ht="15" customHeight="1" x14ac:dyDescent="0.2">
      <c r="A19" s="10" t="s">
        <v>15</v>
      </c>
      <c r="B19" s="14" t="s">
        <v>16</v>
      </c>
      <c r="C19" s="15" t="e">
        <f>C20+C32+C40+C43+C52+C66+C71+C101+C27+C58+#REF!</f>
        <v>#REF!</v>
      </c>
      <c r="D19" s="15" t="e">
        <f>D20+D32+D40+D43+D52+D66+D71+D101+D27+D58+#REF!</f>
        <v>#REF!</v>
      </c>
      <c r="E19" s="15" t="e">
        <f>E20+E32+E40+E43+E52+E66+E71+E101+E27+E58+#REF!</f>
        <v>#REF!</v>
      </c>
      <c r="F19" s="15" t="e">
        <f>F20+F32+F40+F43+F52+F66+F71+F101+F27+F58+#REF!</f>
        <v>#REF!</v>
      </c>
      <c r="G19" s="15" t="e">
        <f>G20+G32+G40+G43+G52+G66+G71+G101+G27+G58+#REF!</f>
        <v>#REF!</v>
      </c>
      <c r="H19" s="15" t="e">
        <f>H20+H32+H40+H43+H52+H66+H71+H101+H27+H58+#REF!</f>
        <v>#REF!</v>
      </c>
      <c r="I19" s="15" t="e">
        <f>I20+I32+I40+I43+I52+I66+I71+I101+I27+I58+#REF!</f>
        <v>#REF!</v>
      </c>
      <c r="J19" s="15">
        <f>J20+J32+J40+J43+J52+J66+J71+J101+J27+J58</f>
        <v>581423210.55999994</v>
      </c>
      <c r="K19" s="15">
        <f t="shared" ref="K19:O19" si="1">K20+K32+K40+K43+K52+K66+K71+K101+K27+K58</f>
        <v>0</v>
      </c>
      <c r="L19" s="15">
        <f>L20+L32+L40+L43+L52+L66+L71+L101+L27+L58</f>
        <v>581423210.55999994</v>
      </c>
      <c r="M19" s="15">
        <f>M20+M32+M40+M43+M52+M66+M71+M101+M27+M58</f>
        <v>594312302.55999994</v>
      </c>
      <c r="N19" s="15">
        <f t="shared" si="1"/>
        <v>0</v>
      </c>
      <c r="O19" s="15">
        <f t="shared" si="1"/>
        <v>594312302.55999994</v>
      </c>
    </row>
    <row r="20" spans="1:15" ht="13.5" customHeight="1" x14ac:dyDescent="0.2">
      <c r="A20" s="10" t="s">
        <v>17</v>
      </c>
      <c r="B20" s="14" t="s">
        <v>18</v>
      </c>
      <c r="C20" s="15" t="e">
        <f t="shared" ref="C20:O20" si="2">C21</f>
        <v>#REF!</v>
      </c>
      <c r="D20" s="15" t="e">
        <f t="shared" si="2"/>
        <v>#REF!</v>
      </c>
      <c r="E20" s="15" t="e">
        <f t="shared" si="2"/>
        <v>#REF!</v>
      </c>
      <c r="F20" s="15" t="e">
        <f t="shared" si="2"/>
        <v>#REF!</v>
      </c>
      <c r="G20" s="15" t="e">
        <f t="shared" si="2"/>
        <v>#REF!</v>
      </c>
      <c r="H20" s="15">
        <f t="shared" si="2"/>
        <v>0</v>
      </c>
      <c r="I20" s="15">
        <f t="shared" si="2"/>
        <v>0</v>
      </c>
      <c r="J20" s="15">
        <f t="shared" si="2"/>
        <v>363613150</v>
      </c>
      <c r="K20" s="15">
        <f t="shared" si="2"/>
        <v>0</v>
      </c>
      <c r="L20" s="15">
        <f t="shared" si="2"/>
        <v>363613150</v>
      </c>
      <c r="M20" s="15">
        <f t="shared" si="2"/>
        <v>373132970</v>
      </c>
      <c r="N20" s="15">
        <f t="shared" si="2"/>
        <v>0</v>
      </c>
      <c r="O20" s="15">
        <f t="shared" si="2"/>
        <v>373132970</v>
      </c>
    </row>
    <row r="21" spans="1:15" ht="15.75" customHeight="1" x14ac:dyDescent="0.2">
      <c r="A21" s="10" t="s">
        <v>19</v>
      </c>
      <c r="B21" s="14" t="s">
        <v>20</v>
      </c>
      <c r="C21" s="15" t="e">
        <f>C22+C23+C24+C25+C26+#REF!+#REF!</f>
        <v>#REF!</v>
      </c>
      <c r="D21" s="15" t="e">
        <f>D22+D23+D24+D25+D26+#REF!+#REF!</f>
        <v>#REF!</v>
      </c>
      <c r="E21" s="15" t="e">
        <f t="shared" ref="E21:O21" si="3">E22+E23+E24+E25+E26</f>
        <v>#REF!</v>
      </c>
      <c r="F21" s="15" t="e">
        <f t="shared" si="3"/>
        <v>#REF!</v>
      </c>
      <c r="G21" s="15" t="e">
        <f t="shared" si="3"/>
        <v>#REF!</v>
      </c>
      <c r="H21" s="15">
        <f t="shared" si="3"/>
        <v>0</v>
      </c>
      <c r="I21" s="15">
        <f t="shared" si="3"/>
        <v>0</v>
      </c>
      <c r="J21" s="15">
        <f>J22+J23+J24+J25+J26</f>
        <v>363613150</v>
      </c>
      <c r="K21" s="15">
        <f t="shared" si="3"/>
        <v>0</v>
      </c>
      <c r="L21" s="15">
        <f>L22+L23+L24+L25+L26</f>
        <v>363613150</v>
      </c>
      <c r="M21" s="15">
        <f>M22+M23+M24+M25+M26</f>
        <v>373132970</v>
      </c>
      <c r="N21" s="15">
        <f t="shared" si="3"/>
        <v>0</v>
      </c>
      <c r="O21" s="15">
        <f t="shared" si="3"/>
        <v>373132970</v>
      </c>
    </row>
    <row r="22" spans="1:15" s="6" customFormat="1" ht="66.75" customHeight="1" x14ac:dyDescent="0.25">
      <c r="A22" s="13" t="s">
        <v>21</v>
      </c>
      <c r="B22" s="14" t="s">
        <v>22</v>
      </c>
      <c r="C22" s="15" t="e">
        <f>#REF!-#REF!</f>
        <v>#REF!</v>
      </c>
      <c r="D22" s="15" t="e">
        <f>#REF!-#REF!</f>
        <v>#REF!</v>
      </c>
      <c r="E22" s="15" t="e">
        <f>#REF!-#REF!</f>
        <v>#REF!</v>
      </c>
      <c r="F22" s="15" t="e">
        <f>#REF!-#REF!</f>
        <v>#REF!</v>
      </c>
      <c r="G22" s="15" t="e">
        <f>#REF!-#REF!</f>
        <v>#REF!</v>
      </c>
      <c r="H22" s="16"/>
      <c r="I22" s="15"/>
      <c r="J22" s="15">
        <v>347841150</v>
      </c>
      <c r="K22" s="15"/>
      <c r="L22" s="15">
        <f>J22+K22</f>
        <v>347841150</v>
      </c>
      <c r="M22" s="15">
        <v>356871070</v>
      </c>
      <c r="N22" s="15"/>
      <c r="O22" s="15">
        <f>N22+M22</f>
        <v>356871070</v>
      </c>
    </row>
    <row r="23" spans="1:15" s="6" customFormat="1" ht="79.5" customHeight="1" x14ac:dyDescent="0.25">
      <c r="A23" s="18" t="s">
        <v>23</v>
      </c>
      <c r="B23" s="14" t="s">
        <v>24</v>
      </c>
      <c r="C23" s="15" t="e">
        <f>#REF!-#REF!</f>
        <v>#REF!</v>
      </c>
      <c r="D23" s="15" t="e">
        <f>#REF!-#REF!</f>
        <v>#REF!</v>
      </c>
      <c r="E23" s="15" t="e">
        <f>#REF!-#REF!</f>
        <v>#REF!</v>
      </c>
      <c r="F23" s="15" t="e">
        <f>#REF!-#REF!</f>
        <v>#REF!</v>
      </c>
      <c r="G23" s="15" t="e">
        <f>#REF!-#REF!</f>
        <v>#REF!</v>
      </c>
      <c r="H23" s="16"/>
      <c r="I23" s="15"/>
      <c r="J23" s="15">
        <v>500000</v>
      </c>
      <c r="K23" s="15"/>
      <c r="L23" s="15">
        <f t="shared" ref="L23:L26" si="4">J23+K23</f>
        <v>500000</v>
      </c>
      <c r="M23" s="15">
        <v>500000</v>
      </c>
      <c r="N23" s="15"/>
      <c r="O23" s="15">
        <f t="shared" ref="O23:O25" si="5">N23+M23</f>
        <v>500000</v>
      </c>
    </row>
    <row r="24" spans="1:15" s="6" customFormat="1" ht="30" customHeight="1" x14ac:dyDescent="0.25">
      <c r="A24" s="19" t="s">
        <v>25</v>
      </c>
      <c r="B24" s="14" t="s">
        <v>26</v>
      </c>
      <c r="C24" s="15" t="e">
        <f>#REF!-#REF!</f>
        <v>#REF!</v>
      </c>
      <c r="D24" s="15" t="e">
        <f>#REF!-#REF!</f>
        <v>#REF!</v>
      </c>
      <c r="E24" s="15" t="e">
        <f>#REF!-#REF!</f>
        <v>#REF!</v>
      </c>
      <c r="F24" s="15" t="e">
        <f>#REF!-#REF!</f>
        <v>#REF!</v>
      </c>
      <c r="G24" s="15" t="e">
        <f>#REF!-#REF!</f>
        <v>#REF!</v>
      </c>
      <c r="H24" s="16"/>
      <c r="I24" s="15"/>
      <c r="J24" s="15">
        <v>3000000</v>
      </c>
      <c r="K24" s="15"/>
      <c r="L24" s="15">
        <f t="shared" si="4"/>
        <v>3000000</v>
      </c>
      <c r="M24" s="15">
        <v>3000000</v>
      </c>
      <c r="N24" s="15"/>
      <c r="O24" s="15">
        <f t="shared" si="5"/>
        <v>3000000</v>
      </c>
    </row>
    <row r="25" spans="1:15" ht="67.5" customHeight="1" x14ac:dyDescent="0.2">
      <c r="A25" s="13" t="s">
        <v>27</v>
      </c>
      <c r="B25" s="14" t="s">
        <v>28</v>
      </c>
      <c r="C25" s="15" t="e">
        <f>#REF!-#REF!</f>
        <v>#REF!</v>
      </c>
      <c r="D25" s="15" t="e">
        <f>#REF!-#REF!</f>
        <v>#REF!</v>
      </c>
      <c r="E25" s="15" t="e">
        <f>#REF!-#REF!</f>
        <v>#REF!</v>
      </c>
      <c r="F25" s="15" t="e">
        <f>#REF!-#REF!</f>
        <v>#REF!</v>
      </c>
      <c r="G25" s="15" t="e">
        <f>#REF!-#REF!</f>
        <v>#REF!</v>
      </c>
      <c r="H25" s="16"/>
      <c r="I25" s="15"/>
      <c r="J25" s="15">
        <v>11440000</v>
      </c>
      <c r="K25" s="15"/>
      <c r="L25" s="15">
        <f t="shared" si="4"/>
        <v>11440000</v>
      </c>
      <c r="M25" s="15">
        <v>11896600</v>
      </c>
      <c r="N25" s="15"/>
      <c r="O25" s="15">
        <f t="shared" si="5"/>
        <v>11896600</v>
      </c>
    </row>
    <row r="26" spans="1:15" ht="90" customHeight="1" x14ac:dyDescent="0.2">
      <c r="A26" s="10" t="s">
        <v>29</v>
      </c>
      <c r="B26" s="14" t="s">
        <v>30</v>
      </c>
      <c r="C26" s="15" t="e">
        <f>#REF!-#REF!</f>
        <v>#REF!</v>
      </c>
      <c r="D26" s="15" t="e">
        <f>#REF!-#REF!</f>
        <v>#REF!</v>
      </c>
      <c r="E26" s="15" t="e">
        <f>#REF!-#REF!</f>
        <v>#REF!</v>
      </c>
      <c r="F26" s="15" t="e">
        <f>#REF!-#REF!</f>
        <v>#REF!</v>
      </c>
      <c r="G26" s="15" t="e">
        <f>#REF!-#REF!</f>
        <v>#REF!</v>
      </c>
      <c r="H26" s="15"/>
      <c r="I26" s="15"/>
      <c r="J26" s="15">
        <v>832000</v>
      </c>
      <c r="K26" s="15"/>
      <c r="L26" s="15">
        <f t="shared" si="4"/>
        <v>832000</v>
      </c>
      <c r="M26" s="15">
        <v>865300</v>
      </c>
      <c r="N26" s="15"/>
      <c r="O26" s="15">
        <f>N26+M26</f>
        <v>865300</v>
      </c>
    </row>
    <row r="27" spans="1:15" ht="28.5" customHeight="1" x14ac:dyDescent="0.2">
      <c r="A27" s="10" t="s">
        <v>31</v>
      </c>
      <c r="B27" s="14" t="s">
        <v>32</v>
      </c>
      <c r="C27" s="15" t="e">
        <f t="shared" ref="C27:O27" si="6">C28+C29+C30+C31</f>
        <v>#REF!</v>
      </c>
      <c r="D27" s="15" t="e">
        <f t="shared" si="6"/>
        <v>#REF!</v>
      </c>
      <c r="E27" s="15" t="e">
        <f t="shared" si="6"/>
        <v>#REF!</v>
      </c>
      <c r="F27" s="15" t="e">
        <f t="shared" si="6"/>
        <v>#REF!</v>
      </c>
      <c r="G27" s="15" t="e">
        <f t="shared" si="6"/>
        <v>#REF!</v>
      </c>
      <c r="H27" s="15">
        <f t="shared" si="6"/>
        <v>0</v>
      </c>
      <c r="I27" s="15">
        <f t="shared" si="6"/>
        <v>43423200</v>
      </c>
      <c r="J27" s="15">
        <f t="shared" si="6"/>
        <v>44035900</v>
      </c>
      <c r="K27" s="15">
        <f t="shared" si="6"/>
        <v>0</v>
      </c>
      <c r="L27" s="15">
        <f t="shared" si="6"/>
        <v>44035900</v>
      </c>
      <c r="M27" s="15">
        <f t="shared" si="6"/>
        <v>43423200</v>
      </c>
      <c r="N27" s="15">
        <f t="shared" si="6"/>
        <v>0</v>
      </c>
      <c r="O27" s="15">
        <f t="shared" si="6"/>
        <v>43423200</v>
      </c>
    </row>
    <row r="28" spans="1:15" ht="81.75" customHeight="1" x14ac:dyDescent="0.2">
      <c r="A28" s="10" t="s">
        <v>33</v>
      </c>
      <c r="B28" s="14" t="s">
        <v>34</v>
      </c>
      <c r="C28" s="15" t="e">
        <f>#REF!-#REF!</f>
        <v>#REF!</v>
      </c>
      <c r="D28" s="15" t="e">
        <f>#REF!-#REF!</f>
        <v>#REF!</v>
      </c>
      <c r="E28" s="15" t="e">
        <f>#REF!-#REF!</f>
        <v>#REF!</v>
      </c>
      <c r="F28" s="15" t="e">
        <f>#REF!-#REF!</f>
        <v>#REF!</v>
      </c>
      <c r="G28" s="15" t="e">
        <f>#REF!-#REF!</f>
        <v>#REF!</v>
      </c>
      <c r="H28" s="15"/>
      <c r="I28" s="15">
        <v>23557800</v>
      </c>
      <c r="J28" s="15">
        <v>23853400</v>
      </c>
      <c r="K28" s="15"/>
      <c r="L28" s="15">
        <f t="shared" ref="L28:L31" si="7">J28+K28</f>
        <v>23853400</v>
      </c>
      <c r="M28" s="15">
        <v>23557800</v>
      </c>
      <c r="N28" s="15"/>
      <c r="O28" s="15">
        <f t="shared" ref="O28:O30" si="8">N28+M28</f>
        <v>23557800</v>
      </c>
    </row>
    <row r="29" spans="1:15" ht="90.75" customHeight="1" x14ac:dyDescent="0.2">
      <c r="A29" s="20" t="s">
        <v>35</v>
      </c>
      <c r="B29" s="14" t="s">
        <v>36</v>
      </c>
      <c r="C29" s="15" t="e">
        <f>#REF!-#REF!</f>
        <v>#REF!</v>
      </c>
      <c r="D29" s="15" t="e">
        <f>#REF!-#REF!</f>
        <v>#REF!</v>
      </c>
      <c r="E29" s="15" t="e">
        <f>#REF!-#REF!</f>
        <v>#REF!</v>
      </c>
      <c r="F29" s="15" t="e">
        <f>#REF!-#REF!</f>
        <v>#REF!</v>
      </c>
      <c r="G29" s="15" t="e">
        <f>#REF!-#REF!</f>
        <v>#REF!</v>
      </c>
      <c r="H29" s="15"/>
      <c r="I29" s="16">
        <v>120100</v>
      </c>
      <c r="J29" s="15">
        <v>120400</v>
      </c>
      <c r="K29" s="15"/>
      <c r="L29" s="15">
        <f t="shared" si="7"/>
        <v>120400</v>
      </c>
      <c r="M29" s="15">
        <v>120100</v>
      </c>
      <c r="N29" s="15"/>
      <c r="O29" s="15">
        <f t="shared" si="8"/>
        <v>120100</v>
      </c>
    </row>
    <row r="30" spans="1:15" ht="78" customHeight="1" x14ac:dyDescent="0.2">
      <c r="A30" s="13" t="s">
        <v>37</v>
      </c>
      <c r="B30" s="14" t="s">
        <v>38</v>
      </c>
      <c r="C30" s="15" t="e">
        <f>#REF!-#REF!</f>
        <v>#REF!</v>
      </c>
      <c r="D30" s="15" t="e">
        <f>#REF!-#REF!</f>
        <v>#REF!</v>
      </c>
      <c r="E30" s="15" t="e">
        <f>#REF!-#REF!</f>
        <v>#REF!</v>
      </c>
      <c r="F30" s="15" t="e">
        <f>#REF!-#REF!</f>
        <v>#REF!</v>
      </c>
      <c r="G30" s="15" t="e">
        <f>#REF!-#REF!</f>
        <v>#REF!</v>
      </c>
      <c r="H30" s="15"/>
      <c r="I30" s="16">
        <v>22619100</v>
      </c>
      <c r="J30" s="15">
        <v>22910000</v>
      </c>
      <c r="K30" s="15"/>
      <c r="L30" s="15">
        <f t="shared" si="7"/>
        <v>22910000</v>
      </c>
      <c r="M30" s="15">
        <v>22619100</v>
      </c>
      <c r="N30" s="15"/>
      <c r="O30" s="15">
        <f t="shared" si="8"/>
        <v>22619100</v>
      </c>
    </row>
    <row r="31" spans="1:15" ht="78" customHeight="1" x14ac:dyDescent="0.2">
      <c r="A31" s="13" t="s">
        <v>39</v>
      </c>
      <c r="B31" s="14" t="s">
        <v>40</v>
      </c>
      <c r="C31" s="15" t="e">
        <f>#REF!-#REF!</f>
        <v>#REF!</v>
      </c>
      <c r="D31" s="15" t="e">
        <f>#REF!-#REF!</f>
        <v>#REF!</v>
      </c>
      <c r="E31" s="15" t="e">
        <f>#REF!-#REF!</f>
        <v>#REF!</v>
      </c>
      <c r="F31" s="15" t="e">
        <f>#REF!-#REF!</f>
        <v>#REF!</v>
      </c>
      <c r="G31" s="15" t="e">
        <f>#REF!-#REF!</f>
        <v>#REF!</v>
      </c>
      <c r="H31" s="15"/>
      <c r="I31" s="16">
        <v>-2873800</v>
      </c>
      <c r="J31" s="15">
        <v>-2847900</v>
      </c>
      <c r="K31" s="15"/>
      <c r="L31" s="15">
        <f t="shared" si="7"/>
        <v>-2847900</v>
      </c>
      <c r="M31" s="15">
        <v>-2873800</v>
      </c>
      <c r="N31" s="15"/>
      <c r="O31" s="15">
        <f>N31+M31</f>
        <v>-2873800</v>
      </c>
    </row>
    <row r="32" spans="1:15" ht="17.25" customHeight="1" x14ac:dyDescent="0.2">
      <c r="A32" s="21" t="s">
        <v>41</v>
      </c>
      <c r="B32" s="14" t="s">
        <v>42</v>
      </c>
      <c r="C32" s="15" t="e">
        <f>C33+C36+C38+#REF!</f>
        <v>#REF!</v>
      </c>
      <c r="D32" s="15" t="e">
        <f>D33+D36+D38+#REF!</f>
        <v>#REF!</v>
      </c>
      <c r="E32" s="15" t="e">
        <f t="shared" ref="E32:O32" si="9">E33+E36+E38</f>
        <v>#REF!</v>
      </c>
      <c r="F32" s="15" t="e">
        <f t="shared" si="9"/>
        <v>#REF!</v>
      </c>
      <c r="G32" s="15" t="e">
        <f t="shared" si="9"/>
        <v>#REF!</v>
      </c>
      <c r="H32" s="15">
        <f t="shared" si="9"/>
        <v>0</v>
      </c>
      <c r="I32" s="15">
        <f t="shared" si="9"/>
        <v>62998040</v>
      </c>
      <c r="J32" s="15">
        <f t="shared" ref="J32" si="10">J33+J36+J38</f>
        <v>59484932</v>
      </c>
      <c r="K32" s="15">
        <f t="shared" si="9"/>
        <v>0</v>
      </c>
      <c r="L32" s="15">
        <f t="shared" si="9"/>
        <v>59484932</v>
      </c>
      <c r="M32" s="15">
        <f t="shared" ref="M32" si="11">M33+M36+M38</f>
        <v>62997904</v>
      </c>
      <c r="N32" s="15">
        <f t="shared" si="9"/>
        <v>0</v>
      </c>
      <c r="O32" s="15">
        <f t="shared" si="9"/>
        <v>62997904</v>
      </c>
    </row>
    <row r="33" spans="1:15" ht="24" customHeight="1" x14ac:dyDescent="0.2">
      <c r="A33" s="10" t="s">
        <v>43</v>
      </c>
      <c r="B33" s="14" t="s">
        <v>44</v>
      </c>
      <c r="C33" s="15" t="e">
        <f>C34+C35+#REF!</f>
        <v>#REF!</v>
      </c>
      <c r="D33" s="15" t="e">
        <f>D34+D35+#REF!</f>
        <v>#REF!</v>
      </c>
      <c r="E33" s="15" t="e">
        <f t="shared" ref="E33:O33" si="12">E34+E35</f>
        <v>#REF!</v>
      </c>
      <c r="F33" s="15" t="e">
        <f t="shared" si="12"/>
        <v>#REF!</v>
      </c>
      <c r="G33" s="15" t="e">
        <f t="shared" si="12"/>
        <v>#REF!</v>
      </c>
      <c r="H33" s="15">
        <f t="shared" si="12"/>
        <v>0</v>
      </c>
      <c r="I33" s="15">
        <f t="shared" si="12"/>
        <v>44190000</v>
      </c>
      <c r="J33" s="15">
        <f>J34+J35</f>
        <v>41966000</v>
      </c>
      <c r="K33" s="15">
        <f t="shared" si="12"/>
        <v>0</v>
      </c>
      <c r="L33" s="15">
        <f>L34+L35</f>
        <v>41966000</v>
      </c>
      <c r="M33" s="15">
        <f>M34+M35</f>
        <v>44190000</v>
      </c>
      <c r="N33" s="15">
        <f t="shared" si="12"/>
        <v>0</v>
      </c>
      <c r="O33" s="15">
        <f t="shared" si="12"/>
        <v>44190000</v>
      </c>
    </row>
    <row r="34" spans="1:15" ht="28.5" customHeight="1" x14ac:dyDescent="0.2">
      <c r="A34" s="10" t="s">
        <v>45</v>
      </c>
      <c r="B34" s="14" t="s">
        <v>46</v>
      </c>
      <c r="C34" s="15" t="e">
        <f>#REF!-#REF!</f>
        <v>#REF!</v>
      </c>
      <c r="D34" s="15" t="e">
        <f>#REF!-#REF!</f>
        <v>#REF!</v>
      </c>
      <c r="E34" s="15" t="e">
        <f>#REF!-#REF!</f>
        <v>#REF!</v>
      </c>
      <c r="F34" s="15" t="e">
        <f>#REF!-#REF!</f>
        <v>#REF!</v>
      </c>
      <c r="G34" s="15" t="e">
        <f>#REF!-#REF!</f>
        <v>#REF!</v>
      </c>
      <c r="H34" s="15"/>
      <c r="I34" s="16">
        <v>28281600</v>
      </c>
      <c r="J34" s="15">
        <v>26857932</v>
      </c>
      <c r="K34" s="15"/>
      <c r="L34" s="15">
        <f t="shared" ref="L34:L35" si="13">J34+K34</f>
        <v>26857932</v>
      </c>
      <c r="M34" s="15">
        <v>28196813</v>
      </c>
      <c r="N34" s="15"/>
      <c r="O34" s="15">
        <f t="shared" ref="O34:O35" si="14">N34+M34</f>
        <v>28196813</v>
      </c>
    </row>
    <row r="35" spans="1:15" ht="50.25" customHeight="1" x14ac:dyDescent="0.2">
      <c r="A35" s="10" t="s">
        <v>47</v>
      </c>
      <c r="B35" s="14" t="s">
        <v>48</v>
      </c>
      <c r="C35" s="15" t="e">
        <f>#REF!-#REF!</f>
        <v>#REF!</v>
      </c>
      <c r="D35" s="15" t="e">
        <f>#REF!-#REF!</f>
        <v>#REF!</v>
      </c>
      <c r="E35" s="15" t="e">
        <f>#REF!-#REF!</f>
        <v>#REF!</v>
      </c>
      <c r="F35" s="15" t="e">
        <f>#REF!-#REF!</f>
        <v>#REF!</v>
      </c>
      <c r="G35" s="15" t="e">
        <f>#REF!-#REF!</f>
        <v>#REF!</v>
      </c>
      <c r="H35" s="15"/>
      <c r="I35" s="16">
        <v>15908400</v>
      </c>
      <c r="J35" s="15">
        <v>15108068</v>
      </c>
      <c r="K35" s="15"/>
      <c r="L35" s="15">
        <f t="shared" si="13"/>
        <v>15108068</v>
      </c>
      <c r="M35" s="15">
        <v>15993187</v>
      </c>
      <c r="N35" s="15"/>
      <c r="O35" s="15">
        <f t="shared" si="14"/>
        <v>15993187</v>
      </c>
    </row>
    <row r="36" spans="1:15" ht="15" customHeight="1" x14ac:dyDescent="0.2">
      <c r="A36" s="21" t="s">
        <v>49</v>
      </c>
      <c r="B36" s="14" t="s">
        <v>50</v>
      </c>
      <c r="C36" s="15" t="e">
        <f t="shared" ref="C36:O36" si="15">C37</f>
        <v>#REF!</v>
      </c>
      <c r="D36" s="15" t="e">
        <f t="shared" si="15"/>
        <v>#REF!</v>
      </c>
      <c r="E36" s="15" t="e">
        <f t="shared" si="15"/>
        <v>#REF!</v>
      </c>
      <c r="F36" s="15" t="e">
        <f t="shared" si="15"/>
        <v>#REF!</v>
      </c>
      <c r="G36" s="15" t="e">
        <f t="shared" si="15"/>
        <v>#REF!</v>
      </c>
      <c r="H36" s="15">
        <f t="shared" si="15"/>
        <v>0</v>
      </c>
      <c r="I36" s="15">
        <f t="shared" si="15"/>
        <v>3057040</v>
      </c>
      <c r="J36" s="15">
        <f t="shared" si="15"/>
        <v>2848932</v>
      </c>
      <c r="K36" s="15">
        <f t="shared" si="15"/>
        <v>0</v>
      </c>
      <c r="L36" s="15">
        <f t="shared" si="15"/>
        <v>2848932</v>
      </c>
      <c r="M36" s="15">
        <f t="shared" si="15"/>
        <v>3056904</v>
      </c>
      <c r="N36" s="15">
        <f t="shared" si="15"/>
        <v>0</v>
      </c>
      <c r="O36" s="15">
        <f t="shared" si="15"/>
        <v>3056904</v>
      </c>
    </row>
    <row r="37" spans="1:15" ht="16.5" customHeight="1" x14ac:dyDescent="0.2">
      <c r="A37" s="21" t="s">
        <v>49</v>
      </c>
      <c r="B37" s="14" t="s">
        <v>51</v>
      </c>
      <c r="C37" s="15" t="e">
        <f>#REF!-#REF!</f>
        <v>#REF!</v>
      </c>
      <c r="D37" s="15" t="e">
        <f>#REF!-#REF!</f>
        <v>#REF!</v>
      </c>
      <c r="E37" s="16" t="e">
        <f>#REF!-#REF!</f>
        <v>#REF!</v>
      </c>
      <c r="F37" s="15" t="e">
        <f>#REF!-#REF!</f>
        <v>#REF!</v>
      </c>
      <c r="G37" s="15" t="e">
        <f>#REF!-#REF!</f>
        <v>#REF!</v>
      </c>
      <c r="H37" s="15"/>
      <c r="I37" s="16">
        <v>3057040</v>
      </c>
      <c r="J37" s="15">
        <v>2848932</v>
      </c>
      <c r="K37" s="15"/>
      <c r="L37" s="15">
        <f>J37+K37</f>
        <v>2848932</v>
      </c>
      <c r="M37" s="15">
        <v>3056904</v>
      </c>
      <c r="N37" s="15"/>
      <c r="O37" s="15">
        <f>N37+M37</f>
        <v>3056904</v>
      </c>
    </row>
    <row r="38" spans="1:15" ht="27.75" customHeight="1" x14ac:dyDescent="0.2">
      <c r="A38" s="10" t="s">
        <v>52</v>
      </c>
      <c r="B38" s="14" t="s">
        <v>53</v>
      </c>
      <c r="C38" s="15" t="e">
        <f t="shared" ref="C38:O38" si="16">C39</f>
        <v>#REF!</v>
      </c>
      <c r="D38" s="15" t="e">
        <f t="shared" si="16"/>
        <v>#REF!</v>
      </c>
      <c r="E38" s="15" t="e">
        <f t="shared" si="16"/>
        <v>#REF!</v>
      </c>
      <c r="F38" s="15" t="e">
        <f t="shared" si="16"/>
        <v>#REF!</v>
      </c>
      <c r="G38" s="15" t="e">
        <f t="shared" si="16"/>
        <v>#REF!</v>
      </c>
      <c r="H38" s="15">
        <f t="shared" si="16"/>
        <v>0</v>
      </c>
      <c r="I38" s="15">
        <f t="shared" si="16"/>
        <v>15751000</v>
      </c>
      <c r="J38" s="15">
        <f t="shared" si="16"/>
        <v>14670000</v>
      </c>
      <c r="K38" s="15">
        <f t="shared" si="16"/>
        <v>0</v>
      </c>
      <c r="L38" s="15">
        <f t="shared" si="16"/>
        <v>14670000</v>
      </c>
      <c r="M38" s="15">
        <f t="shared" si="16"/>
        <v>15751000</v>
      </c>
      <c r="N38" s="15">
        <f t="shared" si="16"/>
        <v>0</v>
      </c>
      <c r="O38" s="15">
        <f t="shared" si="16"/>
        <v>15751000</v>
      </c>
    </row>
    <row r="39" spans="1:15" ht="28.5" customHeight="1" x14ac:dyDescent="0.2">
      <c r="A39" s="10" t="s">
        <v>54</v>
      </c>
      <c r="B39" s="14" t="s">
        <v>55</v>
      </c>
      <c r="C39" s="15" t="e">
        <f>#REF!-#REF!</f>
        <v>#REF!</v>
      </c>
      <c r="D39" s="15" t="e">
        <f>#REF!-#REF!</f>
        <v>#REF!</v>
      </c>
      <c r="E39" s="16" t="e">
        <f>#REF!-#REF!</f>
        <v>#REF!</v>
      </c>
      <c r="F39" s="15" t="e">
        <f>#REF!-#REF!</f>
        <v>#REF!</v>
      </c>
      <c r="G39" s="15" t="e">
        <f>#REF!-#REF!</f>
        <v>#REF!</v>
      </c>
      <c r="H39" s="15"/>
      <c r="I39" s="16">
        <v>15751000</v>
      </c>
      <c r="J39" s="15">
        <v>14670000</v>
      </c>
      <c r="K39" s="15"/>
      <c r="L39" s="15">
        <f>J39+K39</f>
        <v>14670000</v>
      </c>
      <c r="M39" s="15">
        <v>15751000</v>
      </c>
      <c r="N39" s="15"/>
      <c r="O39" s="15">
        <f>N39+M39</f>
        <v>15751000</v>
      </c>
    </row>
    <row r="40" spans="1:15" ht="16.5" customHeight="1" x14ac:dyDescent="0.2">
      <c r="A40" s="21" t="s">
        <v>56</v>
      </c>
      <c r="B40" s="14" t="s">
        <v>57</v>
      </c>
      <c r="C40" s="15" t="e">
        <f t="shared" ref="C40:O40" si="17">C41+C42</f>
        <v>#REF!</v>
      </c>
      <c r="D40" s="15" t="e">
        <f t="shared" si="17"/>
        <v>#REF!</v>
      </c>
      <c r="E40" s="15" t="e">
        <f t="shared" si="17"/>
        <v>#REF!</v>
      </c>
      <c r="F40" s="15" t="e">
        <f t="shared" si="17"/>
        <v>#REF!</v>
      </c>
      <c r="G40" s="15" t="e">
        <f t="shared" si="17"/>
        <v>#REF!</v>
      </c>
      <c r="H40" s="15">
        <f t="shared" si="17"/>
        <v>0</v>
      </c>
      <c r="I40" s="15">
        <f t="shared" si="17"/>
        <v>11375000</v>
      </c>
      <c r="J40" s="15">
        <f t="shared" si="17"/>
        <v>10906000</v>
      </c>
      <c r="K40" s="15">
        <f t="shared" si="17"/>
        <v>0</v>
      </c>
      <c r="L40" s="15">
        <f t="shared" si="17"/>
        <v>10906000</v>
      </c>
      <c r="M40" s="15">
        <f t="shared" si="17"/>
        <v>11375000</v>
      </c>
      <c r="N40" s="15">
        <f t="shared" si="17"/>
        <v>0</v>
      </c>
      <c r="O40" s="15">
        <f t="shared" si="17"/>
        <v>11375000</v>
      </c>
    </row>
    <row r="41" spans="1:15" ht="30" customHeight="1" x14ac:dyDescent="0.2">
      <c r="A41" s="10" t="s">
        <v>58</v>
      </c>
      <c r="B41" s="14" t="s">
        <v>59</v>
      </c>
      <c r="C41" s="15" t="e">
        <f>#REF!-#REF!</f>
        <v>#REF!</v>
      </c>
      <c r="D41" s="15" t="e">
        <f>#REF!-#REF!</f>
        <v>#REF!</v>
      </c>
      <c r="E41" s="16" t="e">
        <f>#REF!-#REF!</f>
        <v>#REF!</v>
      </c>
      <c r="F41" s="15" t="e">
        <f>#REF!-#REF!</f>
        <v>#REF!</v>
      </c>
      <c r="G41" s="15" t="e">
        <f>#REF!-#REF!</f>
        <v>#REF!</v>
      </c>
      <c r="H41" s="15"/>
      <c r="I41" s="16">
        <v>11360000</v>
      </c>
      <c r="J41" s="15">
        <v>10891000</v>
      </c>
      <c r="K41" s="15"/>
      <c r="L41" s="15">
        <f t="shared" ref="L41:L42" si="18">J41+K41</f>
        <v>10891000</v>
      </c>
      <c r="M41" s="15">
        <v>11360000</v>
      </c>
      <c r="N41" s="15"/>
      <c r="O41" s="15">
        <f t="shared" ref="O41:O42" si="19">N41+M41</f>
        <v>11360000</v>
      </c>
    </row>
    <row r="42" spans="1:15" ht="27.75" customHeight="1" x14ac:dyDescent="0.2">
      <c r="A42" s="10" t="s">
        <v>60</v>
      </c>
      <c r="B42" s="14" t="s">
        <v>61</v>
      </c>
      <c r="C42" s="15" t="e">
        <f>#REF!-#REF!</f>
        <v>#REF!</v>
      </c>
      <c r="D42" s="15" t="e">
        <f>#REF!-#REF!</f>
        <v>#REF!</v>
      </c>
      <c r="E42" s="16" t="e">
        <f>#REF!-#REF!</f>
        <v>#REF!</v>
      </c>
      <c r="F42" s="15" t="e">
        <f>#REF!-#REF!</f>
        <v>#REF!</v>
      </c>
      <c r="G42" s="15" t="e">
        <f>#REF!-#REF!</f>
        <v>#REF!</v>
      </c>
      <c r="H42" s="15"/>
      <c r="I42" s="16">
        <v>15000</v>
      </c>
      <c r="J42" s="15">
        <v>15000</v>
      </c>
      <c r="K42" s="15"/>
      <c r="L42" s="15">
        <f t="shared" si="18"/>
        <v>15000</v>
      </c>
      <c r="M42" s="15">
        <v>15000</v>
      </c>
      <c r="N42" s="15"/>
      <c r="O42" s="15">
        <f t="shared" si="19"/>
        <v>15000</v>
      </c>
    </row>
    <row r="43" spans="1:15" ht="34.5" customHeight="1" x14ac:dyDescent="0.2">
      <c r="A43" s="10" t="s">
        <v>62</v>
      </c>
      <c r="B43" s="14" t="s">
        <v>63</v>
      </c>
      <c r="C43" s="15" t="e">
        <f>C44+#REF!+#REF!+#REF!</f>
        <v>#REF!</v>
      </c>
      <c r="D43" s="15" t="e">
        <f>D44+#REF!+#REF!+#REF!</f>
        <v>#REF!</v>
      </c>
      <c r="E43" s="15" t="e">
        <f t="shared" ref="E43:O43" si="20">E44</f>
        <v>#REF!</v>
      </c>
      <c r="F43" s="15" t="e">
        <f t="shared" si="20"/>
        <v>#REF!</v>
      </c>
      <c r="G43" s="15" t="e">
        <f t="shared" si="20"/>
        <v>#REF!</v>
      </c>
      <c r="H43" s="15" t="e">
        <f t="shared" si="20"/>
        <v>#REF!</v>
      </c>
      <c r="I43" s="15" t="e">
        <f t="shared" si="20"/>
        <v>#REF!</v>
      </c>
      <c r="J43" s="15">
        <f t="shared" si="20"/>
        <v>28238914.09</v>
      </c>
      <c r="K43" s="15">
        <f t="shared" si="20"/>
        <v>0</v>
      </c>
      <c r="L43" s="15">
        <f t="shared" si="20"/>
        <v>28238914.09</v>
      </c>
      <c r="M43" s="15">
        <f t="shared" si="20"/>
        <v>28238914.09</v>
      </c>
      <c r="N43" s="15">
        <f t="shared" si="20"/>
        <v>0</v>
      </c>
      <c r="O43" s="15">
        <f t="shared" si="20"/>
        <v>28238914.09</v>
      </c>
    </row>
    <row r="44" spans="1:15" ht="54" customHeight="1" x14ac:dyDescent="0.2">
      <c r="A44" s="13" t="s">
        <v>64</v>
      </c>
      <c r="B44" s="14" t="s">
        <v>65</v>
      </c>
      <c r="C44" s="15" t="e">
        <f>C45+#REF!+C48</f>
        <v>#REF!</v>
      </c>
      <c r="D44" s="15" t="e">
        <f>D45+#REF!+D48</f>
        <v>#REF!</v>
      </c>
      <c r="E44" s="15" t="e">
        <f>E45+#REF!+E48</f>
        <v>#REF!</v>
      </c>
      <c r="F44" s="15" t="e">
        <f>F45+#REF!+F48</f>
        <v>#REF!</v>
      </c>
      <c r="G44" s="15" t="e">
        <f>G45+#REF!+G48</f>
        <v>#REF!</v>
      </c>
      <c r="H44" s="15" t="e">
        <f>H45+#REF!+H48</f>
        <v>#REF!</v>
      </c>
      <c r="I44" s="15" t="e">
        <f>I45+#REF!+I48</f>
        <v>#REF!</v>
      </c>
      <c r="J44" s="15">
        <f t="shared" ref="J44" si="21">J45+J48</f>
        <v>28238914.09</v>
      </c>
      <c r="K44" s="15">
        <f t="shared" ref="K44:O44" si="22">K45+K48</f>
        <v>0</v>
      </c>
      <c r="L44" s="15">
        <f t="shared" si="22"/>
        <v>28238914.09</v>
      </c>
      <c r="M44" s="15">
        <f t="shared" ref="M44" si="23">M45+M48</f>
        <v>28238914.09</v>
      </c>
      <c r="N44" s="15">
        <f t="shared" si="22"/>
        <v>0</v>
      </c>
      <c r="O44" s="15">
        <f t="shared" si="22"/>
        <v>28238914.09</v>
      </c>
    </row>
    <row r="45" spans="1:15" ht="41.25" customHeight="1" x14ac:dyDescent="0.2">
      <c r="A45" s="20" t="s">
        <v>66</v>
      </c>
      <c r="B45" s="14" t="s">
        <v>67</v>
      </c>
      <c r="C45" s="15" t="e">
        <f t="shared" ref="C45:O45" si="24">SUM(C46:C47)</f>
        <v>#REF!</v>
      </c>
      <c r="D45" s="15" t="e">
        <f t="shared" si="24"/>
        <v>#REF!</v>
      </c>
      <c r="E45" s="15" t="e">
        <f t="shared" si="24"/>
        <v>#REF!</v>
      </c>
      <c r="F45" s="15" t="e">
        <f t="shared" si="24"/>
        <v>#REF!</v>
      </c>
      <c r="G45" s="15" t="e">
        <f t="shared" si="24"/>
        <v>#REF!</v>
      </c>
      <c r="H45" s="15">
        <f t="shared" si="24"/>
        <v>0</v>
      </c>
      <c r="I45" s="15">
        <f t="shared" si="24"/>
        <v>8432114</v>
      </c>
      <c r="J45" s="15">
        <f t="shared" ref="J45" si="25">SUM(J46:J47)</f>
        <v>26437207.210000001</v>
      </c>
      <c r="K45" s="15">
        <f t="shared" si="24"/>
        <v>0</v>
      </c>
      <c r="L45" s="15">
        <f t="shared" si="24"/>
        <v>26437207.210000001</v>
      </c>
      <c r="M45" s="15">
        <f t="shared" ref="M45" si="26">SUM(M46:M47)</f>
        <v>26437207.210000001</v>
      </c>
      <c r="N45" s="15">
        <f t="shared" si="24"/>
        <v>0</v>
      </c>
      <c r="O45" s="15">
        <f t="shared" si="24"/>
        <v>26437207.210000001</v>
      </c>
    </row>
    <row r="46" spans="1:15" ht="65.25" customHeight="1" x14ac:dyDescent="0.2">
      <c r="A46" s="10" t="s">
        <v>68</v>
      </c>
      <c r="B46" s="14" t="s">
        <v>69</v>
      </c>
      <c r="C46" s="15" t="e">
        <f>#REF!-#REF!</f>
        <v>#REF!</v>
      </c>
      <c r="D46" s="15" t="e">
        <f>#REF!-#REF!</f>
        <v>#REF!</v>
      </c>
      <c r="E46" s="15" t="e">
        <f>#REF!-#REF!</f>
        <v>#REF!</v>
      </c>
      <c r="F46" s="15" t="e">
        <f>#REF!-#REF!</f>
        <v>#REF!</v>
      </c>
      <c r="G46" s="15" t="e">
        <f>#REF!-#REF!</f>
        <v>#REF!</v>
      </c>
      <c r="H46" s="15"/>
      <c r="I46" s="15"/>
      <c r="J46" s="15">
        <v>18007277.210000001</v>
      </c>
      <c r="K46" s="15"/>
      <c r="L46" s="15">
        <f t="shared" ref="L46:L47" si="27">J46+K46</f>
        <v>18007277.210000001</v>
      </c>
      <c r="M46" s="15">
        <v>18007277.210000001</v>
      </c>
      <c r="N46" s="15"/>
      <c r="O46" s="15">
        <f t="shared" ref="O46:O47" si="28">N46+M46</f>
        <v>18007277.210000001</v>
      </c>
    </row>
    <row r="47" spans="1:15" ht="51.75" customHeight="1" x14ac:dyDescent="0.2">
      <c r="A47" s="10" t="s">
        <v>70</v>
      </c>
      <c r="B47" s="14" t="s">
        <v>71</v>
      </c>
      <c r="C47" s="15" t="e">
        <f>#REF!-#REF!</f>
        <v>#REF!</v>
      </c>
      <c r="D47" s="15" t="e">
        <f>#REF!-#REF!</f>
        <v>#REF!</v>
      </c>
      <c r="E47" s="16" t="e">
        <f>#REF!-#REF!</f>
        <v>#REF!</v>
      </c>
      <c r="F47" s="15" t="e">
        <f>#REF!-#REF!</f>
        <v>#REF!</v>
      </c>
      <c r="G47" s="15" t="e">
        <f>#REF!-#REF!</f>
        <v>#REF!</v>
      </c>
      <c r="H47" s="15"/>
      <c r="I47" s="16">
        <v>8432114</v>
      </c>
      <c r="J47" s="15">
        <v>8429930</v>
      </c>
      <c r="K47" s="15"/>
      <c r="L47" s="15">
        <f t="shared" si="27"/>
        <v>8429930</v>
      </c>
      <c r="M47" s="15">
        <v>8429930</v>
      </c>
      <c r="N47" s="15"/>
      <c r="O47" s="15">
        <f t="shared" si="28"/>
        <v>8429930</v>
      </c>
    </row>
    <row r="48" spans="1:15" ht="66.75" customHeight="1" x14ac:dyDescent="0.2">
      <c r="A48" s="10" t="s">
        <v>72</v>
      </c>
      <c r="B48" s="14" t="s">
        <v>73</v>
      </c>
      <c r="C48" s="15" t="e">
        <f t="shared" ref="C48:O48" si="29">SUM(C49:C51)</f>
        <v>#REF!</v>
      </c>
      <c r="D48" s="15" t="e">
        <f t="shared" si="29"/>
        <v>#REF!</v>
      </c>
      <c r="E48" s="15" t="e">
        <f t="shared" si="29"/>
        <v>#REF!</v>
      </c>
      <c r="F48" s="15" t="e">
        <f t="shared" si="29"/>
        <v>#REF!</v>
      </c>
      <c r="G48" s="15" t="e">
        <f t="shared" si="29"/>
        <v>#REF!</v>
      </c>
      <c r="H48" s="15">
        <f t="shared" si="29"/>
        <v>1518000</v>
      </c>
      <c r="I48" s="15">
        <f t="shared" si="29"/>
        <v>0</v>
      </c>
      <c r="J48" s="15">
        <f t="shared" si="29"/>
        <v>1801706.88</v>
      </c>
      <c r="K48" s="15">
        <f t="shared" si="29"/>
        <v>0</v>
      </c>
      <c r="L48" s="15">
        <f t="shared" si="29"/>
        <v>1801706.88</v>
      </c>
      <c r="M48" s="15">
        <f t="shared" si="29"/>
        <v>1801706.88</v>
      </c>
      <c r="N48" s="15">
        <f t="shared" si="29"/>
        <v>0</v>
      </c>
      <c r="O48" s="15">
        <f t="shared" si="29"/>
        <v>1801706.88</v>
      </c>
    </row>
    <row r="49" spans="1:15" ht="52.5" customHeight="1" x14ac:dyDescent="0.2">
      <c r="A49" s="10" t="s">
        <v>74</v>
      </c>
      <c r="B49" s="14" t="s">
        <v>75</v>
      </c>
      <c r="C49" s="15" t="e">
        <f>#REF!-#REF!</f>
        <v>#REF!</v>
      </c>
      <c r="D49" s="15" t="e">
        <f>#REF!-#REF!</f>
        <v>#REF!</v>
      </c>
      <c r="E49" s="16" t="e">
        <f>#REF!-#REF!</f>
        <v>#REF!</v>
      </c>
      <c r="F49" s="15" t="e">
        <f>#REF!-#REF!</f>
        <v>#REF!</v>
      </c>
      <c r="G49" s="15" t="e">
        <f>#REF!-#REF!</f>
        <v>#REF!</v>
      </c>
      <c r="H49" s="15">
        <v>380000</v>
      </c>
      <c r="I49" s="16"/>
      <c r="J49" s="15">
        <v>380000</v>
      </c>
      <c r="K49" s="15"/>
      <c r="L49" s="15">
        <f t="shared" ref="L49:L51" si="30">J49+K49</f>
        <v>380000</v>
      </c>
      <c r="M49" s="15">
        <v>380000</v>
      </c>
      <c r="N49" s="15"/>
      <c r="O49" s="15">
        <f t="shared" ref="O49:O51" si="31">N49+M49</f>
        <v>380000</v>
      </c>
    </row>
    <row r="50" spans="1:15" s="3" customFormat="1" ht="51" customHeight="1" x14ac:dyDescent="0.2">
      <c r="A50" s="10" t="s">
        <v>74</v>
      </c>
      <c r="B50" s="14" t="s">
        <v>76</v>
      </c>
      <c r="C50" s="15" t="e">
        <f>#REF!-#REF!</f>
        <v>#REF!</v>
      </c>
      <c r="D50" s="15" t="e">
        <f>#REF!-#REF!</f>
        <v>#REF!</v>
      </c>
      <c r="E50" s="15" t="e">
        <f>#REF!-#REF!</f>
        <v>#REF!</v>
      </c>
      <c r="F50" s="15" t="e">
        <f>#REF!-#REF!</f>
        <v>#REF!</v>
      </c>
      <c r="G50" s="15" t="e">
        <f>#REF!-#REF!</f>
        <v>#REF!</v>
      </c>
      <c r="H50" s="15"/>
      <c r="I50" s="15"/>
      <c r="J50" s="15">
        <v>283706.88</v>
      </c>
      <c r="K50" s="15"/>
      <c r="L50" s="15">
        <f t="shared" si="30"/>
        <v>283706.88</v>
      </c>
      <c r="M50" s="15">
        <v>283706.88</v>
      </c>
      <c r="N50" s="15"/>
      <c r="O50" s="15">
        <f t="shared" si="31"/>
        <v>283706.88</v>
      </c>
    </row>
    <row r="51" spans="1:15" s="3" customFormat="1" ht="51.75" customHeight="1" x14ac:dyDescent="0.2">
      <c r="A51" s="10" t="s">
        <v>74</v>
      </c>
      <c r="B51" s="14" t="s">
        <v>77</v>
      </c>
      <c r="C51" s="15" t="e">
        <f>#REF!-#REF!</f>
        <v>#REF!</v>
      </c>
      <c r="D51" s="15" t="e">
        <f>#REF!-#REF!</f>
        <v>#REF!</v>
      </c>
      <c r="E51" s="16" t="e">
        <f>#REF!-#REF!</f>
        <v>#REF!</v>
      </c>
      <c r="F51" s="15" t="e">
        <f>#REF!-#REF!</f>
        <v>#REF!</v>
      </c>
      <c r="G51" s="15" t="e">
        <f>#REF!-#REF!</f>
        <v>#REF!</v>
      </c>
      <c r="H51" s="15">
        <v>1138000</v>
      </c>
      <c r="I51" s="16"/>
      <c r="J51" s="15">
        <v>1138000</v>
      </c>
      <c r="K51" s="15"/>
      <c r="L51" s="15">
        <f t="shared" si="30"/>
        <v>1138000</v>
      </c>
      <c r="M51" s="15">
        <v>1138000</v>
      </c>
      <c r="N51" s="15"/>
      <c r="O51" s="15">
        <f t="shared" si="31"/>
        <v>1138000</v>
      </c>
    </row>
    <row r="52" spans="1:15" s="3" customFormat="1" ht="19.5" customHeight="1" x14ac:dyDescent="0.2">
      <c r="A52" s="10" t="s">
        <v>78</v>
      </c>
      <c r="B52" s="14" t="s">
        <v>79</v>
      </c>
      <c r="C52" s="15" t="e">
        <f t="shared" ref="C52:O52" si="32">SUM(C53:C57)</f>
        <v>#REF!</v>
      </c>
      <c r="D52" s="15" t="e">
        <f t="shared" si="32"/>
        <v>#REF!</v>
      </c>
      <c r="E52" s="15" t="e">
        <f t="shared" si="32"/>
        <v>#REF!</v>
      </c>
      <c r="F52" s="15" t="e">
        <f t="shared" si="32"/>
        <v>#REF!</v>
      </c>
      <c r="G52" s="15" t="e">
        <f t="shared" si="32"/>
        <v>#REF!</v>
      </c>
      <c r="H52" s="15">
        <f t="shared" si="32"/>
        <v>582070</v>
      </c>
      <c r="I52" s="15">
        <f t="shared" si="32"/>
        <v>582070</v>
      </c>
      <c r="J52" s="15">
        <f t="shared" si="32"/>
        <v>582070</v>
      </c>
      <c r="K52" s="15">
        <f t="shared" si="32"/>
        <v>0</v>
      </c>
      <c r="L52" s="15">
        <f t="shared" si="32"/>
        <v>582070</v>
      </c>
      <c r="M52" s="15">
        <f t="shared" si="32"/>
        <v>582070</v>
      </c>
      <c r="N52" s="15">
        <f t="shared" si="32"/>
        <v>0</v>
      </c>
      <c r="O52" s="15">
        <f t="shared" si="32"/>
        <v>582070</v>
      </c>
    </row>
    <row r="53" spans="1:15" s="3" customFormat="1" ht="30.75" customHeight="1" x14ac:dyDescent="0.2">
      <c r="A53" s="10" t="s">
        <v>80</v>
      </c>
      <c r="B53" s="14" t="s">
        <v>81</v>
      </c>
      <c r="C53" s="15" t="e">
        <f>#REF!-#REF!</f>
        <v>#REF!</v>
      </c>
      <c r="D53" s="15" t="e">
        <f>#REF!-#REF!</f>
        <v>#REF!</v>
      </c>
      <c r="E53" s="16" t="e">
        <f>#REF!-#REF!</f>
        <v>#REF!</v>
      </c>
      <c r="F53" s="15" t="e">
        <f>#REF!-#REF!</f>
        <v>#REF!</v>
      </c>
      <c r="G53" s="15" t="e">
        <f>#REF!-#REF!</f>
        <v>#REF!</v>
      </c>
      <c r="H53" s="15">
        <v>456880</v>
      </c>
      <c r="I53" s="15">
        <v>456880</v>
      </c>
      <c r="J53" s="15">
        <v>456880</v>
      </c>
      <c r="K53" s="15"/>
      <c r="L53" s="15">
        <f t="shared" ref="L53:L57" si="33">J53+K53</f>
        <v>456880</v>
      </c>
      <c r="M53" s="15">
        <v>456880</v>
      </c>
      <c r="N53" s="15"/>
      <c r="O53" s="15">
        <f t="shared" ref="O53:O57" si="34">N53+M53</f>
        <v>456880</v>
      </c>
    </row>
    <row r="54" spans="1:15" s="3" customFormat="1" x14ac:dyDescent="0.2">
      <c r="A54" s="10" t="s">
        <v>82</v>
      </c>
      <c r="B54" s="14" t="s">
        <v>83</v>
      </c>
      <c r="C54" s="15" t="e">
        <f>#REF!-#REF!</f>
        <v>#REF!</v>
      </c>
      <c r="D54" s="15" t="e">
        <f>#REF!-#REF!</f>
        <v>#REF!</v>
      </c>
      <c r="E54" s="16" t="e">
        <f>#REF!-#REF!</f>
        <v>#REF!</v>
      </c>
      <c r="F54" s="15" t="e">
        <f>#REF!-#REF!</f>
        <v>#REF!</v>
      </c>
      <c r="G54" s="15" t="e">
        <f>#REF!-#REF!</f>
        <v>#REF!</v>
      </c>
      <c r="H54" s="15">
        <v>40020</v>
      </c>
      <c r="I54" s="15">
        <v>40020</v>
      </c>
      <c r="J54" s="15">
        <v>40020</v>
      </c>
      <c r="K54" s="15"/>
      <c r="L54" s="15">
        <f t="shared" si="33"/>
        <v>40020</v>
      </c>
      <c r="M54" s="15">
        <v>40020</v>
      </c>
      <c r="N54" s="15"/>
      <c r="O54" s="15">
        <f t="shared" si="34"/>
        <v>40020</v>
      </c>
    </row>
    <row r="55" spans="1:15" s="3" customFormat="1" x14ac:dyDescent="0.2">
      <c r="A55" s="10" t="s">
        <v>84</v>
      </c>
      <c r="B55" s="14" t="s">
        <v>234</v>
      </c>
      <c r="C55" s="15" t="e">
        <f>#REF!-#REF!</f>
        <v>#REF!</v>
      </c>
      <c r="D55" s="15" t="e">
        <f>#REF!-#REF!</f>
        <v>#REF!</v>
      </c>
      <c r="E55" s="16" t="e">
        <f>#REF!-#REF!</f>
        <v>#REF!</v>
      </c>
      <c r="F55" s="15" t="e">
        <f>#REF!-#REF!</f>
        <v>#REF!</v>
      </c>
      <c r="G55" s="15" t="e">
        <f>#REF!-#REF!</f>
        <v>#REF!</v>
      </c>
      <c r="H55" s="15">
        <v>76240</v>
      </c>
      <c r="I55" s="15">
        <v>76240</v>
      </c>
      <c r="J55" s="15">
        <v>76240</v>
      </c>
      <c r="K55" s="15"/>
      <c r="L55" s="15">
        <f t="shared" si="33"/>
        <v>76240</v>
      </c>
      <c r="M55" s="15">
        <v>76240</v>
      </c>
      <c r="N55" s="15"/>
      <c r="O55" s="15">
        <f t="shared" si="34"/>
        <v>76240</v>
      </c>
    </row>
    <row r="56" spans="1:15" s="3" customFormat="1" x14ac:dyDescent="0.2">
      <c r="A56" s="10" t="s">
        <v>85</v>
      </c>
      <c r="B56" s="14" t="s">
        <v>86</v>
      </c>
      <c r="C56" s="15" t="e">
        <f>#REF!-#REF!</f>
        <v>#REF!</v>
      </c>
      <c r="D56" s="15" t="e">
        <f>#REF!-#REF!</f>
        <v>#REF!</v>
      </c>
      <c r="E56" s="16" t="e">
        <f>#REF!-#REF!</f>
        <v>#REF!</v>
      </c>
      <c r="F56" s="15" t="e">
        <f>#REF!-#REF!</f>
        <v>#REF!</v>
      </c>
      <c r="G56" s="15" t="e">
        <f>#REF!-#REF!</f>
        <v>#REF!</v>
      </c>
      <c r="H56" s="15">
        <v>1770</v>
      </c>
      <c r="I56" s="15">
        <v>1770</v>
      </c>
      <c r="J56" s="15">
        <v>1770</v>
      </c>
      <c r="K56" s="15"/>
      <c r="L56" s="15">
        <f t="shared" si="33"/>
        <v>1770</v>
      </c>
      <c r="M56" s="15">
        <v>1770</v>
      </c>
      <c r="N56" s="15"/>
      <c r="O56" s="15">
        <f t="shared" si="34"/>
        <v>1770</v>
      </c>
    </row>
    <row r="57" spans="1:15" s="3" customFormat="1" ht="29.25" customHeight="1" x14ac:dyDescent="0.2">
      <c r="A57" s="10" t="s">
        <v>87</v>
      </c>
      <c r="B57" s="14" t="s">
        <v>88</v>
      </c>
      <c r="C57" s="15" t="e">
        <f>#REF!-#REF!</f>
        <v>#REF!</v>
      </c>
      <c r="D57" s="15" t="e">
        <f>#REF!-#REF!</f>
        <v>#REF!</v>
      </c>
      <c r="E57" s="16" t="e">
        <f>#REF!-#REF!</f>
        <v>#REF!</v>
      </c>
      <c r="F57" s="15" t="e">
        <f>#REF!-#REF!</f>
        <v>#REF!</v>
      </c>
      <c r="G57" s="15" t="e">
        <f>#REF!-#REF!</f>
        <v>#REF!</v>
      </c>
      <c r="H57" s="15">
        <v>7160</v>
      </c>
      <c r="I57" s="15">
        <v>7160</v>
      </c>
      <c r="J57" s="15">
        <v>7160</v>
      </c>
      <c r="K57" s="15"/>
      <c r="L57" s="15">
        <f t="shared" si="33"/>
        <v>7160</v>
      </c>
      <c r="M57" s="15">
        <v>7160</v>
      </c>
      <c r="N57" s="15"/>
      <c r="O57" s="15">
        <f t="shared" si="34"/>
        <v>7160</v>
      </c>
    </row>
    <row r="58" spans="1:15" s="3" customFormat="1" ht="25.5" x14ac:dyDescent="0.2">
      <c r="A58" s="10" t="s">
        <v>89</v>
      </c>
      <c r="B58" s="14" t="s">
        <v>90</v>
      </c>
      <c r="C58" s="15" t="e">
        <f>C59+#REF!+C63</f>
        <v>#REF!</v>
      </c>
      <c r="D58" s="15" t="e">
        <f>D59+#REF!+D63</f>
        <v>#REF!</v>
      </c>
      <c r="E58" s="15" t="e">
        <f>E59+#REF!+E63</f>
        <v>#REF!</v>
      </c>
      <c r="F58" s="15" t="e">
        <f>F59+#REF!+F63</f>
        <v>#REF!</v>
      </c>
      <c r="G58" s="15" t="e">
        <f>G59+#REF!+G63</f>
        <v>#REF!</v>
      </c>
      <c r="H58" s="15" t="e">
        <f>H59+#REF!+H63</f>
        <v>#REF!</v>
      </c>
      <c r="I58" s="15" t="e">
        <f>I59+#REF!+I63</f>
        <v>#REF!</v>
      </c>
      <c r="J58" s="15">
        <f t="shared" ref="J58" si="35">J59+J63</f>
        <v>69450855.569999993</v>
      </c>
      <c r="K58" s="15">
        <f t="shared" ref="K58:O58" si="36">K59+K63</f>
        <v>0</v>
      </c>
      <c r="L58" s="15">
        <f t="shared" si="36"/>
        <v>69450855.569999993</v>
      </c>
      <c r="M58" s="15">
        <f t="shared" ref="M58" si="37">M59+M63</f>
        <v>69450855.569999993</v>
      </c>
      <c r="N58" s="15">
        <f t="shared" si="36"/>
        <v>0</v>
      </c>
      <c r="O58" s="15">
        <f t="shared" si="36"/>
        <v>69450855.569999993</v>
      </c>
    </row>
    <row r="59" spans="1:15" s="3" customFormat="1" x14ac:dyDescent="0.2">
      <c r="A59" s="10" t="s">
        <v>91</v>
      </c>
      <c r="B59" s="14" t="s">
        <v>92</v>
      </c>
      <c r="C59" s="15" t="e">
        <f t="shared" ref="C59:I59" si="38">SUM(C60:C62)</f>
        <v>#REF!</v>
      </c>
      <c r="D59" s="15" t="e">
        <f>SUM(D60:D62)</f>
        <v>#REF!</v>
      </c>
      <c r="E59" s="15" t="e">
        <f t="shared" si="38"/>
        <v>#REF!</v>
      </c>
      <c r="F59" s="15" t="e">
        <f>SUM(F60:F62)</f>
        <v>#REF!</v>
      </c>
      <c r="G59" s="15" t="e">
        <f>SUM(G60:G62)</f>
        <v>#REF!</v>
      </c>
      <c r="H59" s="15">
        <f>SUM(H60:H62)</f>
        <v>62942944</v>
      </c>
      <c r="I59" s="15">
        <f t="shared" si="38"/>
        <v>62942944</v>
      </c>
      <c r="J59" s="15">
        <f>SUM(J60:J62)</f>
        <v>68935514.299999997</v>
      </c>
      <c r="K59" s="15">
        <f t="shared" ref="K59:O59" si="39">SUM(K60:K62)</f>
        <v>0</v>
      </c>
      <c r="L59" s="15">
        <f t="shared" si="39"/>
        <v>68935514.299999997</v>
      </c>
      <c r="M59" s="15">
        <f t="shared" ref="M59" si="40">SUM(M60:M62)</f>
        <v>68935514.299999997</v>
      </c>
      <c r="N59" s="15">
        <f t="shared" si="39"/>
        <v>0</v>
      </c>
      <c r="O59" s="15">
        <f t="shared" si="39"/>
        <v>68935514.299999997</v>
      </c>
    </row>
    <row r="60" spans="1:15" s="3" customFormat="1" ht="25.5" x14ac:dyDescent="0.2">
      <c r="A60" s="10" t="s">
        <v>93</v>
      </c>
      <c r="B60" s="14" t="s">
        <v>94</v>
      </c>
      <c r="C60" s="15" t="e">
        <f>#REF!-#REF!</f>
        <v>#REF!</v>
      </c>
      <c r="D60" s="15" t="e">
        <f>#REF!-#REF!</f>
        <v>#REF!</v>
      </c>
      <c r="E60" s="15" t="e">
        <f>#REF!-#REF!</f>
        <v>#REF!</v>
      </c>
      <c r="F60" s="15" t="e">
        <f>#REF!-#REF!</f>
        <v>#REF!</v>
      </c>
      <c r="G60" s="15" t="e">
        <f>#REF!-#REF!</f>
        <v>#REF!</v>
      </c>
      <c r="H60" s="15">
        <v>4385114.4000000004</v>
      </c>
      <c r="I60" s="15">
        <v>4385114.4000000004</v>
      </c>
      <c r="J60" s="15">
        <v>10225234.699999999</v>
      </c>
      <c r="K60" s="15"/>
      <c r="L60" s="15">
        <f t="shared" ref="L60:L64" si="41">J60+K60</f>
        <v>10225234.699999999</v>
      </c>
      <c r="M60" s="15">
        <v>10225234.699999999</v>
      </c>
      <c r="N60" s="15"/>
      <c r="O60" s="15">
        <f t="shared" ref="O60:O64" si="42">N60+M60</f>
        <v>10225234.699999999</v>
      </c>
    </row>
    <row r="61" spans="1:15" s="3" customFormat="1" ht="25.5" x14ac:dyDescent="0.2">
      <c r="A61" s="10" t="s">
        <v>93</v>
      </c>
      <c r="B61" s="14" t="s">
        <v>95</v>
      </c>
      <c r="C61" s="15" t="e">
        <f>#REF!-#REF!</f>
        <v>#REF!</v>
      </c>
      <c r="D61" s="15" t="e">
        <f>#REF!-#REF!</f>
        <v>#REF!</v>
      </c>
      <c r="E61" s="15" t="e">
        <f>#REF!-#REF!</f>
        <v>#REF!</v>
      </c>
      <c r="F61" s="15" t="e">
        <f>#REF!-#REF!</f>
        <v>#REF!</v>
      </c>
      <c r="G61" s="15" t="e">
        <f>#REF!-#REF!</f>
        <v>#REF!</v>
      </c>
      <c r="H61" s="15">
        <v>56999129.600000001</v>
      </c>
      <c r="I61" s="15">
        <v>56999129.600000001</v>
      </c>
      <c r="J61" s="15">
        <v>56999129.600000001</v>
      </c>
      <c r="K61" s="15"/>
      <c r="L61" s="15">
        <f t="shared" si="41"/>
        <v>56999129.600000001</v>
      </c>
      <c r="M61" s="15">
        <v>56999129.600000001</v>
      </c>
      <c r="N61" s="15"/>
      <c r="O61" s="15">
        <f t="shared" si="42"/>
        <v>56999129.600000001</v>
      </c>
    </row>
    <row r="62" spans="1:15" s="3" customFormat="1" ht="25.5" x14ac:dyDescent="0.2">
      <c r="A62" s="10" t="s">
        <v>93</v>
      </c>
      <c r="B62" s="14" t="s">
        <v>96</v>
      </c>
      <c r="C62" s="15" t="e">
        <f>#REF!-#REF!</f>
        <v>#REF!</v>
      </c>
      <c r="D62" s="15" t="e">
        <f>#REF!-#REF!</f>
        <v>#REF!</v>
      </c>
      <c r="E62" s="15" t="e">
        <f>#REF!-#REF!</f>
        <v>#REF!</v>
      </c>
      <c r="F62" s="15" t="e">
        <f>#REF!-#REF!</f>
        <v>#REF!</v>
      </c>
      <c r="G62" s="15" t="e">
        <f>#REF!-#REF!</f>
        <v>#REF!</v>
      </c>
      <c r="H62" s="15">
        <v>1558700</v>
      </c>
      <c r="I62" s="15">
        <v>1558700</v>
      </c>
      <c r="J62" s="15">
        <v>1711150</v>
      </c>
      <c r="K62" s="15"/>
      <c r="L62" s="15">
        <f t="shared" si="41"/>
        <v>1711150</v>
      </c>
      <c r="M62" s="15">
        <v>1711150</v>
      </c>
      <c r="N62" s="15"/>
      <c r="O62" s="15">
        <f t="shared" si="42"/>
        <v>1711150</v>
      </c>
    </row>
    <row r="63" spans="1:15" s="3" customFormat="1" ht="25.5" x14ac:dyDescent="0.2">
      <c r="A63" s="10" t="s">
        <v>97</v>
      </c>
      <c r="B63" s="14" t="s">
        <v>98</v>
      </c>
      <c r="C63" s="15" t="e">
        <f t="shared" ref="C63:I63" si="43">SUM(C64:C65)</f>
        <v>#REF!</v>
      </c>
      <c r="D63" s="15" t="e">
        <f t="shared" si="43"/>
        <v>#REF!</v>
      </c>
      <c r="E63" s="15" t="e">
        <f t="shared" si="43"/>
        <v>#REF!</v>
      </c>
      <c r="F63" s="15" t="e">
        <f t="shared" si="43"/>
        <v>#REF!</v>
      </c>
      <c r="G63" s="15" t="e">
        <f t="shared" si="43"/>
        <v>#REF!</v>
      </c>
      <c r="H63" s="15">
        <f t="shared" si="43"/>
        <v>553741.27</v>
      </c>
      <c r="I63" s="15">
        <f t="shared" si="43"/>
        <v>553741.27</v>
      </c>
      <c r="J63" s="15">
        <f>J64+J65</f>
        <v>515341.27</v>
      </c>
      <c r="K63" s="15"/>
      <c r="L63" s="15">
        <f>L64+L65</f>
        <v>515341.27</v>
      </c>
      <c r="M63" s="15">
        <f>M64+M65</f>
        <v>515341.27</v>
      </c>
      <c r="N63" s="15"/>
      <c r="O63" s="15">
        <f t="shared" si="42"/>
        <v>515341.27</v>
      </c>
    </row>
    <row r="64" spans="1:15" s="3" customFormat="1" ht="25.5" x14ac:dyDescent="0.2">
      <c r="A64" s="10" t="s">
        <v>99</v>
      </c>
      <c r="B64" s="14" t="s">
        <v>100</v>
      </c>
      <c r="C64" s="15" t="e">
        <f>#REF!-#REF!</f>
        <v>#REF!</v>
      </c>
      <c r="D64" s="15" t="e">
        <f>#REF!-#REF!</f>
        <v>#REF!</v>
      </c>
      <c r="E64" s="15" t="e">
        <f>#REF!-#REF!</f>
        <v>#REF!</v>
      </c>
      <c r="F64" s="15" t="e">
        <f>#REF!-#REF!</f>
        <v>#REF!</v>
      </c>
      <c r="G64" s="15" t="e">
        <f>#REF!-#REF!</f>
        <v>#REF!</v>
      </c>
      <c r="H64" s="15">
        <v>470000</v>
      </c>
      <c r="I64" s="15">
        <v>470000</v>
      </c>
      <c r="J64" s="15">
        <v>470000</v>
      </c>
      <c r="K64" s="15"/>
      <c r="L64" s="15">
        <f t="shared" si="41"/>
        <v>470000</v>
      </c>
      <c r="M64" s="15">
        <v>470000</v>
      </c>
      <c r="N64" s="15"/>
      <c r="O64" s="15">
        <f t="shared" si="42"/>
        <v>470000</v>
      </c>
    </row>
    <row r="65" spans="1:15" s="3" customFormat="1" ht="25.5" x14ac:dyDescent="0.2">
      <c r="A65" s="10" t="s">
        <v>99</v>
      </c>
      <c r="B65" s="14" t="s">
        <v>101</v>
      </c>
      <c r="C65" s="15" t="e">
        <f>#REF!-#REF!</f>
        <v>#REF!</v>
      </c>
      <c r="D65" s="15" t="e">
        <f>#REF!-#REF!</f>
        <v>#REF!</v>
      </c>
      <c r="E65" s="15" t="e">
        <f>#REF!-#REF!</f>
        <v>#REF!</v>
      </c>
      <c r="F65" s="15" t="e">
        <f>#REF!-#REF!</f>
        <v>#REF!</v>
      </c>
      <c r="G65" s="15" t="e">
        <f>#REF!-#REF!</f>
        <v>#REF!</v>
      </c>
      <c r="H65" s="15">
        <v>83741.27</v>
      </c>
      <c r="I65" s="15">
        <v>83741.27</v>
      </c>
      <c r="J65" s="15">
        <v>45341.27</v>
      </c>
      <c r="K65" s="15"/>
      <c r="L65" s="15">
        <f>J65+K65</f>
        <v>45341.27</v>
      </c>
      <c r="M65" s="15">
        <v>45341.27</v>
      </c>
      <c r="N65" s="15"/>
      <c r="O65" s="15">
        <f>N65+M65</f>
        <v>45341.27</v>
      </c>
    </row>
    <row r="66" spans="1:15" s="3" customFormat="1" ht="26.25" customHeight="1" x14ac:dyDescent="0.2">
      <c r="A66" s="10" t="s">
        <v>102</v>
      </c>
      <c r="B66" s="14" t="s">
        <v>103</v>
      </c>
      <c r="C66" s="15" t="e">
        <f t="shared" ref="C66:O66" si="44">C69+C67</f>
        <v>#REF!</v>
      </c>
      <c r="D66" s="15" t="e">
        <f t="shared" si="44"/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>
        <f t="shared" si="44"/>
        <v>1893238</v>
      </c>
      <c r="I66" s="15">
        <f t="shared" si="44"/>
        <v>1893238</v>
      </c>
      <c r="J66" s="15">
        <f>J69+J67</f>
        <v>1893238</v>
      </c>
      <c r="K66" s="15">
        <f t="shared" si="44"/>
        <v>0</v>
      </c>
      <c r="L66" s="15">
        <f>L69+L67</f>
        <v>1893238</v>
      </c>
      <c r="M66" s="15">
        <f>M69+M67</f>
        <v>1893238</v>
      </c>
      <c r="N66" s="15">
        <f t="shared" si="44"/>
        <v>0</v>
      </c>
      <c r="O66" s="15">
        <f t="shared" si="44"/>
        <v>1893238</v>
      </c>
    </row>
    <row r="67" spans="1:15" s="3" customFormat="1" ht="66.75" customHeight="1" x14ac:dyDescent="0.2">
      <c r="A67" s="10" t="s">
        <v>104</v>
      </c>
      <c r="B67" s="14" t="s">
        <v>105</v>
      </c>
      <c r="C67" s="15" t="e">
        <f t="shared" ref="C67:O67" si="45">C68</f>
        <v>#REF!</v>
      </c>
      <c r="D67" s="15" t="e">
        <f t="shared" si="45"/>
        <v>#REF!</v>
      </c>
      <c r="E67" s="15" t="e">
        <f t="shared" si="45"/>
        <v>#REF!</v>
      </c>
      <c r="F67" s="15" t="e">
        <f t="shared" si="45"/>
        <v>#REF!</v>
      </c>
      <c r="G67" s="15" t="e">
        <f t="shared" si="45"/>
        <v>#REF!</v>
      </c>
      <c r="H67" s="15">
        <f t="shared" si="45"/>
        <v>0</v>
      </c>
      <c r="I67" s="15">
        <f t="shared" si="45"/>
        <v>0</v>
      </c>
      <c r="J67" s="15">
        <f t="shared" si="45"/>
        <v>0</v>
      </c>
      <c r="K67" s="15">
        <f t="shared" si="45"/>
        <v>0</v>
      </c>
      <c r="L67" s="15">
        <f t="shared" si="45"/>
        <v>0</v>
      </c>
      <c r="M67" s="15">
        <f t="shared" si="45"/>
        <v>0</v>
      </c>
      <c r="N67" s="15">
        <f t="shared" si="45"/>
        <v>0</v>
      </c>
      <c r="O67" s="15">
        <f t="shared" si="45"/>
        <v>0</v>
      </c>
    </row>
    <row r="68" spans="1:15" s="3" customFormat="1" ht="65.25" customHeight="1" x14ac:dyDescent="0.2">
      <c r="A68" s="10" t="s">
        <v>106</v>
      </c>
      <c r="B68" s="14" t="s">
        <v>107</v>
      </c>
      <c r="C68" s="15" t="e">
        <f>#REF!-#REF!</f>
        <v>#REF!</v>
      </c>
      <c r="D68" s="15" t="e">
        <f>#REF!-#REF!</f>
        <v>#REF!</v>
      </c>
      <c r="E68" s="15" t="e">
        <f>#REF!-#REF!</f>
        <v>#REF!</v>
      </c>
      <c r="F68" s="15" t="e">
        <f>#REF!-#REF!</f>
        <v>#REF!</v>
      </c>
      <c r="G68" s="15" t="e">
        <f>#REF!-#REF!</f>
        <v>#REF!</v>
      </c>
      <c r="H68" s="16"/>
      <c r="I68" s="16"/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</row>
    <row r="69" spans="1:15" ht="25.5" x14ac:dyDescent="0.2">
      <c r="A69" s="10" t="s">
        <v>108</v>
      </c>
      <c r="B69" s="14" t="s">
        <v>109</v>
      </c>
      <c r="C69" s="15" t="e">
        <f t="shared" ref="C69:I69" si="46">SUM(C70:C70)</f>
        <v>#REF!</v>
      </c>
      <c r="D69" s="15" t="e">
        <f t="shared" si="46"/>
        <v>#REF!</v>
      </c>
      <c r="E69" s="15" t="e">
        <f t="shared" si="46"/>
        <v>#REF!</v>
      </c>
      <c r="F69" s="15" t="e">
        <f t="shared" si="46"/>
        <v>#REF!</v>
      </c>
      <c r="G69" s="15" t="e">
        <f t="shared" si="46"/>
        <v>#REF!</v>
      </c>
      <c r="H69" s="15">
        <f t="shared" si="46"/>
        <v>1893238</v>
      </c>
      <c r="I69" s="15">
        <f t="shared" si="46"/>
        <v>1893238</v>
      </c>
      <c r="J69" s="15">
        <f>J70</f>
        <v>1893238</v>
      </c>
      <c r="K69" s="15"/>
      <c r="L69" s="15">
        <f>L70</f>
        <v>1893238</v>
      </c>
      <c r="M69" s="15">
        <f>M70</f>
        <v>1893238</v>
      </c>
      <c r="N69" s="15"/>
      <c r="O69" s="15">
        <f t="shared" ref="O69:O70" si="47">N69+M69</f>
        <v>1893238</v>
      </c>
    </row>
    <row r="70" spans="1:15" ht="39.75" customHeight="1" x14ac:dyDescent="0.2">
      <c r="A70" s="13" t="s">
        <v>110</v>
      </c>
      <c r="B70" s="14" t="s">
        <v>111</v>
      </c>
      <c r="C70" s="15" t="e">
        <f>#REF!-#REF!</f>
        <v>#REF!</v>
      </c>
      <c r="D70" s="15" t="e">
        <f>#REF!-#REF!</f>
        <v>#REF!</v>
      </c>
      <c r="E70" s="15" t="e">
        <f>#REF!-#REF!</f>
        <v>#REF!</v>
      </c>
      <c r="F70" s="15" t="e">
        <f>#REF!-#REF!</f>
        <v>#REF!</v>
      </c>
      <c r="G70" s="15" t="e">
        <f>#REF!-#REF!</f>
        <v>#REF!</v>
      </c>
      <c r="H70" s="16">
        <v>1893238</v>
      </c>
      <c r="I70" s="16">
        <v>1893238</v>
      </c>
      <c r="J70" s="15">
        <v>1893238</v>
      </c>
      <c r="K70" s="15"/>
      <c r="L70" s="15">
        <f t="shared" ref="L70" si="48">J70+K70</f>
        <v>1893238</v>
      </c>
      <c r="M70" s="15">
        <v>1893238</v>
      </c>
      <c r="N70" s="15"/>
      <c r="O70" s="15">
        <f t="shared" si="47"/>
        <v>1893238</v>
      </c>
    </row>
    <row r="71" spans="1:15" ht="18.75" customHeight="1" x14ac:dyDescent="0.2">
      <c r="A71" s="10" t="s">
        <v>112</v>
      </c>
      <c r="B71" s="14" t="s">
        <v>113</v>
      </c>
      <c r="C71" s="15" t="e">
        <f>C72+#REF!+C96+C99+#REF!</f>
        <v>#REF!</v>
      </c>
      <c r="D71" s="15" t="e">
        <f>D72+#REF!+D96+D99+#REF!</f>
        <v>#REF!</v>
      </c>
      <c r="E71" s="15" t="e">
        <f t="shared" ref="E71:O71" si="49">E72+E96+E99</f>
        <v>#REF!</v>
      </c>
      <c r="F71" s="15" t="e">
        <f t="shared" si="49"/>
        <v>#REF!</v>
      </c>
      <c r="G71" s="15" t="e">
        <f t="shared" si="49"/>
        <v>#REF!</v>
      </c>
      <c r="H71" s="15" t="e">
        <f t="shared" si="49"/>
        <v>#REF!</v>
      </c>
      <c r="I71" s="15" t="e">
        <f t="shared" si="49"/>
        <v>#REF!</v>
      </c>
      <c r="J71" s="15">
        <f>J72+J96+J99</f>
        <v>3166400.9</v>
      </c>
      <c r="K71" s="15">
        <f t="shared" si="49"/>
        <v>0</v>
      </c>
      <c r="L71" s="15">
        <f>L72+L96+L99</f>
        <v>3166400.9</v>
      </c>
      <c r="M71" s="15">
        <f>M72+M96+M99</f>
        <v>3166400.9</v>
      </c>
      <c r="N71" s="15">
        <f t="shared" si="49"/>
        <v>0</v>
      </c>
      <c r="O71" s="15">
        <f t="shared" si="49"/>
        <v>3166400.9</v>
      </c>
    </row>
    <row r="72" spans="1:15" ht="29.25" customHeight="1" x14ac:dyDescent="0.2">
      <c r="A72" s="22" t="s">
        <v>114</v>
      </c>
      <c r="B72" s="23" t="s">
        <v>115</v>
      </c>
      <c r="C72" s="24" t="e">
        <f>C73+C75+C77+C79+#REF!+C83+C85+C94+C90+C92+C81+C87</f>
        <v>#REF!</v>
      </c>
      <c r="D72" s="24" t="e">
        <f>D73+D75+D77+D79+#REF!+D83+D85+D94+D90+D92+D81+D87</f>
        <v>#REF!</v>
      </c>
      <c r="E72" s="24" t="e">
        <f>E73+E75+E77+E79+#REF!+E83+E85+E94+E90+E92+E81+E87</f>
        <v>#REF!</v>
      </c>
      <c r="F72" s="24" t="e">
        <f>F73+F75+F77+F79+#REF!+F83+F85+F94+F90+F92+F81+F87</f>
        <v>#REF!</v>
      </c>
      <c r="G72" s="24" t="e">
        <f>G73+G75+G77+G79+#REF!+G83+G85+G94+G90+G92+G81+G87</f>
        <v>#REF!</v>
      </c>
      <c r="H72" s="24" t="e">
        <f>H73+H75+H77+H79+#REF!+H83+H85+H94+H90+H92+H81+H87</f>
        <v>#REF!</v>
      </c>
      <c r="I72" s="24" t="e">
        <f>I73+I75+I77+I79+#REF!+I83+I85+I94+I90+I92+I81+I87</f>
        <v>#REF!</v>
      </c>
      <c r="J72" s="24">
        <f>J73+J75+J77+J79+J83+J85+J94+J90+J92+J81+J87</f>
        <v>3069645.9</v>
      </c>
      <c r="K72" s="24">
        <f t="shared" ref="K72:O72" si="50">K73+K75+K77+K79+K83+K85+K94+K90+K92+K81+K87</f>
        <v>0</v>
      </c>
      <c r="L72" s="24">
        <f>L73+L75+L77+L79+L83+L85+L94+L90+L92+L81+L87</f>
        <v>3069645.9</v>
      </c>
      <c r="M72" s="24">
        <f>M73+M75+M77+M79+M83+M85+M94+M90+M92+M81+M87</f>
        <v>3069645.9</v>
      </c>
      <c r="N72" s="24">
        <f t="shared" si="50"/>
        <v>0</v>
      </c>
      <c r="O72" s="24">
        <f t="shared" si="50"/>
        <v>3069645.9</v>
      </c>
    </row>
    <row r="73" spans="1:15" ht="41.25" customHeight="1" x14ac:dyDescent="0.2">
      <c r="A73" s="22" t="s">
        <v>116</v>
      </c>
      <c r="B73" s="23" t="s">
        <v>232</v>
      </c>
      <c r="C73" s="24" t="e">
        <f>#REF!+C74+#REF!</f>
        <v>#REF!</v>
      </c>
      <c r="D73" s="24" t="e">
        <f>#REF!+D74+#REF!</f>
        <v>#REF!</v>
      </c>
      <c r="E73" s="24" t="e">
        <f t="shared" ref="E73:O73" si="51">E74</f>
        <v>#REF!</v>
      </c>
      <c r="F73" s="24" t="e">
        <f t="shared" si="51"/>
        <v>#REF!</v>
      </c>
      <c r="G73" s="24" t="e">
        <f t="shared" si="51"/>
        <v>#REF!</v>
      </c>
      <c r="H73" s="24">
        <f t="shared" si="51"/>
        <v>102000</v>
      </c>
      <c r="I73" s="24">
        <f t="shared" si="51"/>
        <v>102000</v>
      </c>
      <c r="J73" s="24">
        <f>J74</f>
        <v>102000</v>
      </c>
      <c r="K73" s="24">
        <f t="shared" si="51"/>
        <v>0</v>
      </c>
      <c r="L73" s="24">
        <f>L74</f>
        <v>102000</v>
      </c>
      <c r="M73" s="24">
        <f>M74</f>
        <v>102000</v>
      </c>
      <c r="N73" s="24">
        <f t="shared" si="51"/>
        <v>0</v>
      </c>
      <c r="O73" s="24">
        <f t="shared" si="51"/>
        <v>102000</v>
      </c>
    </row>
    <row r="74" spans="1:15" ht="51" customHeight="1" x14ac:dyDescent="0.2">
      <c r="A74" s="22" t="s">
        <v>117</v>
      </c>
      <c r="B74" s="23" t="s">
        <v>118</v>
      </c>
      <c r="C74" s="24" t="e">
        <f>#REF!-#REF!</f>
        <v>#REF!</v>
      </c>
      <c r="D74" s="24" t="e">
        <f>#REF!-#REF!</f>
        <v>#REF!</v>
      </c>
      <c r="E74" s="25" t="e">
        <f>#REF!-#REF!</f>
        <v>#REF!</v>
      </c>
      <c r="F74" s="15" t="e">
        <f>#REF!-#REF!</f>
        <v>#REF!</v>
      </c>
      <c r="G74" s="15" t="e">
        <f>#REF!-#REF!</f>
        <v>#REF!</v>
      </c>
      <c r="H74" s="25">
        <v>102000</v>
      </c>
      <c r="I74" s="25">
        <v>102000</v>
      </c>
      <c r="J74" s="24">
        <v>102000</v>
      </c>
      <c r="K74" s="24"/>
      <c r="L74" s="24">
        <f>J74+K74</f>
        <v>102000</v>
      </c>
      <c r="M74" s="24">
        <v>102000</v>
      </c>
      <c r="N74" s="24"/>
      <c r="O74" s="24">
        <f>N74+M74</f>
        <v>102000</v>
      </c>
    </row>
    <row r="75" spans="1:15" ht="53.25" customHeight="1" x14ac:dyDescent="0.2">
      <c r="A75" s="22" t="s">
        <v>119</v>
      </c>
      <c r="B75" s="23" t="s">
        <v>120</v>
      </c>
      <c r="C75" s="24" t="e">
        <f>C76+#REF!</f>
        <v>#REF!</v>
      </c>
      <c r="D75" s="24" t="e">
        <f>D76+#REF!</f>
        <v>#REF!</v>
      </c>
      <c r="E75" s="24" t="e">
        <f>E76+#REF!</f>
        <v>#REF!</v>
      </c>
      <c r="F75" s="24" t="e">
        <f>F76+#REF!</f>
        <v>#REF!</v>
      </c>
      <c r="G75" s="24" t="e">
        <f>G76+#REF!</f>
        <v>#REF!</v>
      </c>
      <c r="H75" s="24" t="e">
        <f>H76+#REF!</f>
        <v>#REF!</v>
      </c>
      <c r="I75" s="24" t="e">
        <f>I76+#REF!</f>
        <v>#REF!</v>
      </c>
      <c r="J75" s="24">
        <f t="shared" ref="J75:O75" si="52">J76</f>
        <v>226589.79</v>
      </c>
      <c r="K75" s="24">
        <f t="shared" si="52"/>
        <v>0</v>
      </c>
      <c r="L75" s="24">
        <f>L76</f>
        <v>226589.79</v>
      </c>
      <c r="M75" s="24">
        <f>M76</f>
        <v>226589.79</v>
      </c>
      <c r="N75" s="24">
        <f t="shared" si="52"/>
        <v>0</v>
      </c>
      <c r="O75" s="24">
        <f t="shared" si="52"/>
        <v>226589.79</v>
      </c>
    </row>
    <row r="76" spans="1:15" ht="80.25" customHeight="1" x14ac:dyDescent="0.2">
      <c r="A76" s="22" t="s">
        <v>121</v>
      </c>
      <c r="B76" s="23" t="s">
        <v>122</v>
      </c>
      <c r="C76" s="24" t="e">
        <f>#REF!-#REF!</f>
        <v>#REF!</v>
      </c>
      <c r="D76" s="24" t="e">
        <f>#REF!-#REF!</f>
        <v>#REF!</v>
      </c>
      <c r="E76" s="25" t="e">
        <f>#REF!-#REF!</f>
        <v>#REF!</v>
      </c>
      <c r="F76" s="15" t="e">
        <f>#REF!-#REF!</f>
        <v>#REF!</v>
      </c>
      <c r="G76" s="15" t="e">
        <f>#REF!-#REF!</f>
        <v>#REF!</v>
      </c>
      <c r="H76" s="25">
        <v>226589.79</v>
      </c>
      <c r="I76" s="25">
        <v>226589.79</v>
      </c>
      <c r="J76" s="24">
        <v>226589.79</v>
      </c>
      <c r="K76" s="24"/>
      <c r="L76" s="24">
        <f>J76+K76</f>
        <v>226589.79</v>
      </c>
      <c r="M76" s="24">
        <v>226589.79</v>
      </c>
      <c r="N76" s="24"/>
      <c r="O76" s="24">
        <f>N76+M76</f>
        <v>226589.79</v>
      </c>
    </row>
    <row r="77" spans="1:15" ht="41.25" customHeight="1" x14ac:dyDescent="0.2">
      <c r="A77" s="22" t="s">
        <v>123</v>
      </c>
      <c r="B77" s="23" t="s">
        <v>124</v>
      </c>
      <c r="C77" s="24" t="e">
        <f t="shared" ref="C77:O77" si="53">SUM(C78:C78)</f>
        <v>#REF!</v>
      </c>
      <c r="D77" s="24" t="e">
        <f t="shared" si="53"/>
        <v>#REF!</v>
      </c>
      <c r="E77" s="24" t="e">
        <f t="shared" si="53"/>
        <v>#REF!</v>
      </c>
      <c r="F77" s="24" t="e">
        <f t="shared" si="53"/>
        <v>#REF!</v>
      </c>
      <c r="G77" s="24" t="e">
        <f t="shared" si="53"/>
        <v>#REF!</v>
      </c>
      <c r="H77" s="24">
        <f t="shared" si="53"/>
        <v>58921.21</v>
      </c>
      <c r="I77" s="24">
        <f t="shared" si="53"/>
        <v>58921.21</v>
      </c>
      <c r="J77" s="24">
        <f>SUM(J78:J78)</f>
        <v>58921.21</v>
      </c>
      <c r="K77" s="24">
        <f t="shared" si="53"/>
        <v>0</v>
      </c>
      <c r="L77" s="24">
        <f>SUM(L78:L78)</f>
        <v>58921.21</v>
      </c>
      <c r="M77" s="24">
        <f>SUM(M78:M78)</f>
        <v>58921.21</v>
      </c>
      <c r="N77" s="24">
        <f t="shared" si="53"/>
        <v>0</v>
      </c>
      <c r="O77" s="24">
        <f t="shared" si="53"/>
        <v>58921.21</v>
      </c>
    </row>
    <row r="78" spans="1:15" ht="52.5" customHeight="1" x14ac:dyDescent="0.2">
      <c r="A78" s="22" t="s">
        <v>125</v>
      </c>
      <c r="B78" s="23" t="s">
        <v>126</v>
      </c>
      <c r="C78" s="24" t="e">
        <f>#REF!-#REF!</f>
        <v>#REF!</v>
      </c>
      <c r="D78" s="24" t="e">
        <f>#REF!-#REF!</f>
        <v>#REF!</v>
      </c>
      <c r="E78" s="25" t="e">
        <f>#REF!-#REF!</f>
        <v>#REF!</v>
      </c>
      <c r="F78" s="15" t="e">
        <f>#REF!-#REF!</f>
        <v>#REF!</v>
      </c>
      <c r="G78" s="15" t="e">
        <f>#REF!-#REF!</f>
        <v>#REF!</v>
      </c>
      <c r="H78" s="25">
        <v>58921.21</v>
      </c>
      <c r="I78" s="25">
        <v>58921.21</v>
      </c>
      <c r="J78" s="24">
        <v>58921.21</v>
      </c>
      <c r="K78" s="24"/>
      <c r="L78" s="24">
        <f>J78+K78</f>
        <v>58921.21</v>
      </c>
      <c r="M78" s="24">
        <v>58921.21</v>
      </c>
      <c r="N78" s="24"/>
      <c r="O78" s="24">
        <f>N78+M78</f>
        <v>58921.21</v>
      </c>
    </row>
    <row r="79" spans="1:15" ht="39.75" customHeight="1" x14ac:dyDescent="0.2">
      <c r="A79" s="22" t="s">
        <v>127</v>
      </c>
      <c r="B79" s="23" t="s">
        <v>128</v>
      </c>
      <c r="C79" s="24" t="e">
        <f t="shared" ref="C79:O79" si="54">C80</f>
        <v>#REF!</v>
      </c>
      <c r="D79" s="24" t="e">
        <f t="shared" si="54"/>
        <v>#REF!</v>
      </c>
      <c r="E79" s="24" t="e">
        <f t="shared" si="54"/>
        <v>#REF!</v>
      </c>
      <c r="F79" s="24" t="e">
        <f t="shared" si="54"/>
        <v>#REF!</v>
      </c>
      <c r="G79" s="24" t="e">
        <f t="shared" si="54"/>
        <v>#REF!</v>
      </c>
      <c r="H79" s="24">
        <f t="shared" si="54"/>
        <v>75600</v>
      </c>
      <c r="I79" s="24">
        <f t="shared" si="54"/>
        <v>75600</v>
      </c>
      <c r="J79" s="24">
        <f>J80</f>
        <v>75600</v>
      </c>
      <c r="K79" s="24">
        <f t="shared" si="54"/>
        <v>0</v>
      </c>
      <c r="L79" s="24">
        <f>L80</f>
        <v>75600</v>
      </c>
      <c r="M79" s="24">
        <f>M80</f>
        <v>75600</v>
      </c>
      <c r="N79" s="24">
        <f t="shared" si="54"/>
        <v>0</v>
      </c>
      <c r="O79" s="24">
        <f t="shared" si="54"/>
        <v>75600</v>
      </c>
    </row>
    <row r="80" spans="1:15" ht="65.25" customHeight="1" x14ac:dyDescent="0.2">
      <c r="A80" s="22" t="s">
        <v>129</v>
      </c>
      <c r="B80" s="23" t="s">
        <v>130</v>
      </c>
      <c r="C80" s="24" t="e">
        <f>#REF!-#REF!</f>
        <v>#REF!</v>
      </c>
      <c r="D80" s="24" t="e">
        <f>#REF!-#REF!</f>
        <v>#REF!</v>
      </c>
      <c r="E80" s="25" t="e">
        <f>#REF!-#REF!</f>
        <v>#REF!</v>
      </c>
      <c r="F80" s="15" t="e">
        <f>#REF!-#REF!</f>
        <v>#REF!</v>
      </c>
      <c r="G80" s="15" t="e">
        <f>#REF!-#REF!</f>
        <v>#REF!</v>
      </c>
      <c r="H80" s="25">
        <v>75600</v>
      </c>
      <c r="I80" s="25">
        <v>75600</v>
      </c>
      <c r="J80" s="24">
        <v>75600</v>
      </c>
      <c r="K80" s="24"/>
      <c r="L80" s="24">
        <f>J80+K80</f>
        <v>75600</v>
      </c>
      <c r="M80" s="24">
        <v>75600</v>
      </c>
      <c r="N80" s="24"/>
      <c r="O80" s="24">
        <f>N80+M80</f>
        <v>75600</v>
      </c>
    </row>
    <row r="81" spans="1:15" ht="40.5" customHeight="1" x14ac:dyDescent="0.2">
      <c r="A81" s="22" t="s">
        <v>131</v>
      </c>
      <c r="B81" s="23" t="s">
        <v>132</v>
      </c>
      <c r="C81" s="24" t="e">
        <f t="shared" ref="C81:O81" si="55">C82</f>
        <v>#REF!</v>
      </c>
      <c r="D81" s="24" t="e">
        <f t="shared" si="55"/>
        <v>#REF!</v>
      </c>
      <c r="E81" s="24" t="e">
        <f t="shared" si="55"/>
        <v>#REF!</v>
      </c>
      <c r="F81" s="24" t="e">
        <f t="shared" si="55"/>
        <v>#REF!</v>
      </c>
      <c r="G81" s="24" t="e">
        <f t="shared" si="55"/>
        <v>#REF!</v>
      </c>
      <c r="H81" s="24">
        <f t="shared" si="55"/>
        <v>4000</v>
      </c>
      <c r="I81" s="24">
        <f t="shared" si="55"/>
        <v>4000</v>
      </c>
      <c r="J81" s="24">
        <f>J82</f>
        <v>4000</v>
      </c>
      <c r="K81" s="24">
        <f t="shared" si="55"/>
        <v>0</v>
      </c>
      <c r="L81" s="24">
        <f t="shared" si="55"/>
        <v>4000</v>
      </c>
      <c r="M81" s="24">
        <f t="shared" si="55"/>
        <v>4000</v>
      </c>
      <c r="N81" s="24">
        <f t="shared" si="55"/>
        <v>0</v>
      </c>
      <c r="O81" s="24">
        <f t="shared" si="55"/>
        <v>4000</v>
      </c>
    </row>
    <row r="82" spans="1:15" ht="65.25" customHeight="1" x14ac:dyDescent="0.2">
      <c r="A82" s="22" t="s">
        <v>133</v>
      </c>
      <c r="B82" s="23" t="s">
        <v>134</v>
      </c>
      <c r="C82" s="24" t="e">
        <f>#REF!-#REF!</f>
        <v>#REF!</v>
      </c>
      <c r="D82" s="24" t="e">
        <f>#REF!-#REF!</f>
        <v>#REF!</v>
      </c>
      <c r="E82" s="25" t="e">
        <f>#REF!-#REF!</f>
        <v>#REF!</v>
      </c>
      <c r="F82" s="15" t="e">
        <f>#REF!-#REF!</f>
        <v>#REF!</v>
      </c>
      <c r="G82" s="15" t="e">
        <f>#REF!-#REF!</f>
        <v>#REF!</v>
      </c>
      <c r="H82" s="25">
        <v>4000</v>
      </c>
      <c r="I82" s="25">
        <v>4000</v>
      </c>
      <c r="J82" s="24">
        <v>4000</v>
      </c>
      <c r="K82" s="24"/>
      <c r="L82" s="24">
        <f>J82+K82</f>
        <v>4000</v>
      </c>
      <c r="M82" s="24">
        <v>4000</v>
      </c>
      <c r="N82" s="24"/>
      <c r="O82" s="24">
        <f>N82+M82</f>
        <v>4000</v>
      </c>
    </row>
    <row r="83" spans="1:15" ht="39.75" customHeight="1" x14ac:dyDescent="0.2">
      <c r="A83" s="22" t="s">
        <v>135</v>
      </c>
      <c r="B83" s="23" t="s">
        <v>136</v>
      </c>
      <c r="C83" s="24" t="e">
        <f t="shared" ref="C83:O83" si="56">C84</f>
        <v>#REF!</v>
      </c>
      <c r="D83" s="24" t="e">
        <f t="shared" si="56"/>
        <v>#REF!</v>
      </c>
      <c r="E83" s="24" t="e">
        <f t="shared" si="56"/>
        <v>#REF!</v>
      </c>
      <c r="F83" s="24" t="e">
        <f t="shared" si="56"/>
        <v>#REF!</v>
      </c>
      <c r="G83" s="24" t="e">
        <f t="shared" si="56"/>
        <v>#REF!</v>
      </c>
      <c r="H83" s="24">
        <f t="shared" si="56"/>
        <v>92658.74</v>
      </c>
      <c r="I83" s="24">
        <f t="shared" si="56"/>
        <v>92658.74</v>
      </c>
      <c r="J83" s="24">
        <f>J84</f>
        <v>92658.74</v>
      </c>
      <c r="K83" s="24">
        <f t="shared" si="56"/>
        <v>0</v>
      </c>
      <c r="L83" s="24">
        <f t="shared" si="56"/>
        <v>92658.74</v>
      </c>
      <c r="M83" s="24">
        <f t="shared" si="56"/>
        <v>92658.74</v>
      </c>
      <c r="N83" s="24">
        <f t="shared" si="56"/>
        <v>0</v>
      </c>
      <c r="O83" s="24">
        <f t="shared" si="56"/>
        <v>92658.74</v>
      </c>
    </row>
    <row r="84" spans="1:15" ht="54" customHeight="1" x14ac:dyDescent="0.2">
      <c r="A84" s="22" t="s">
        <v>137</v>
      </c>
      <c r="B84" s="23" t="s">
        <v>138</v>
      </c>
      <c r="C84" s="24" t="e">
        <f>#REF!-#REF!</f>
        <v>#REF!</v>
      </c>
      <c r="D84" s="24" t="e">
        <f>#REF!-#REF!</f>
        <v>#REF!</v>
      </c>
      <c r="E84" s="25" t="e">
        <f>#REF!-#REF!</f>
        <v>#REF!</v>
      </c>
      <c r="F84" s="15" t="e">
        <f>#REF!-#REF!</f>
        <v>#REF!</v>
      </c>
      <c r="G84" s="15" t="e">
        <f>#REF!-#REF!</f>
        <v>#REF!</v>
      </c>
      <c r="H84" s="25">
        <v>92658.74</v>
      </c>
      <c r="I84" s="25">
        <v>92658.74</v>
      </c>
      <c r="J84" s="24">
        <v>92658.74</v>
      </c>
      <c r="K84" s="24"/>
      <c r="L84" s="24">
        <f>J84+K84</f>
        <v>92658.74</v>
      </c>
      <c r="M84" s="24">
        <v>92658.74</v>
      </c>
      <c r="N84" s="24"/>
      <c r="O84" s="24">
        <f>N84+M84</f>
        <v>92658.74</v>
      </c>
    </row>
    <row r="85" spans="1:15" ht="53.25" customHeight="1" x14ac:dyDescent="0.2">
      <c r="A85" s="22" t="s">
        <v>139</v>
      </c>
      <c r="B85" s="23" t="s">
        <v>140</v>
      </c>
      <c r="C85" s="24" t="e">
        <f t="shared" ref="C85:O85" si="57">C86</f>
        <v>#REF!</v>
      </c>
      <c r="D85" s="24" t="e">
        <f t="shared" si="57"/>
        <v>#REF!</v>
      </c>
      <c r="E85" s="24" t="e">
        <f t="shared" si="57"/>
        <v>#REF!</v>
      </c>
      <c r="F85" s="24" t="e">
        <f t="shared" si="57"/>
        <v>#REF!</v>
      </c>
      <c r="G85" s="24" t="e">
        <f t="shared" si="57"/>
        <v>#REF!</v>
      </c>
      <c r="H85" s="24">
        <f t="shared" si="57"/>
        <v>305503.95</v>
      </c>
      <c r="I85" s="24">
        <f t="shared" si="57"/>
        <v>305503.95</v>
      </c>
      <c r="J85" s="24">
        <f>J86</f>
        <v>305503.95</v>
      </c>
      <c r="K85" s="24">
        <f t="shared" si="57"/>
        <v>0</v>
      </c>
      <c r="L85" s="24">
        <f t="shared" si="57"/>
        <v>305503.95</v>
      </c>
      <c r="M85" s="24">
        <f t="shared" si="57"/>
        <v>305503.95</v>
      </c>
      <c r="N85" s="24">
        <f t="shared" si="57"/>
        <v>0</v>
      </c>
      <c r="O85" s="24">
        <f t="shared" si="57"/>
        <v>305503.95</v>
      </c>
    </row>
    <row r="86" spans="1:15" ht="66.75" customHeight="1" x14ac:dyDescent="0.2">
      <c r="A86" s="22" t="s">
        <v>141</v>
      </c>
      <c r="B86" s="23" t="s">
        <v>142</v>
      </c>
      <c r="C86" s="24" t="e">
        <f>#REF!-#REF!</f>
        <v>#REF!</v>
      </c>
      <c r="D86" s="24" t="e">
        <f>#REF!-#REF!</f>
        <v>#REF!</v>
      </c>
      <c r="E86" s="25" t="e">
        <f>#REF!-#REF!</f>
        <v>#REF!</v>
      </c>
      <c r="F86" s="15" t="e">
        <f>#REF!-#REF!</f>
        <v>#REF!</v>
      </c>
      <c r="G86" s="15" t="e">
        <f>#REF!-#REF!</f>
        <v>#REF!</v>
      </c>
      <c r="H86" s="25">
        <v>305503.95</v>
      </c>
      <c r="I86" s="25">
        <v>305503.95</v>
      </c>
      <c r="J86" s="24">
        <v>305503.95</v>
      </c>
      <c r="K86" s="24"/>
      <c r="L86" s="24">
        <f>J86+K86</f>
        <v>305503.95</v>
      </c>
      <c r="M86" s="24">
        <v>305503.95</v>
      </c>
      <c r="N86" s="24"/>
      <c r="O86" s="24">
        <f>N86+M86</f>
        <v>305503.95</v>
      </c>
    </row>
    <row r="87" spans="1:15" ht="78" customHeight="1" x14ac:dyDescent="0.2">
      <c r="A87" s="22" t="s">
        <v>143</v>
      </c>
      <c r="B87" s="23" t="s">
        <v>144</v>
      </c>
      <c r="C87" s="24" t="e">
        <f>C88+#REF!+C89</f>
        <v>#REF!</v>
      </c>
      <c r="D87" s="24" t="e">
        <f>D88+#REF!+D89</f>
        <v>#REF!</v>
      </c>
      <c r="E87" s="24" t="e">
        <f>E88+#REF!+E89</f>
        <v>#REF!</v>
      </c>
      <c r="F87" s="24" t="e">
        <f>F88+#REF!+F89</f>
        <v>#REF!</v>
      </c>
      <c r="G87" s="24" t="e">
        <f>G88+#REF!+G89</f>
        <v>#REF!</v>
      </c>
      <c r="H87" s="24" t="e">
        <f>H88+#REF!+H89</f>
        <v>#REF!</v>
      </c>
      <c r="I87" s="24" t="e">
        <f>I88+#REF!+I89</f>
        <v>#REF!</v>
      </c>
      <c r="J87" s="24">
        <f>J88+J89</f>
        <v>106900</v>
      </c>
      <c r="K87" s="24">
        <f t="shared" ref="K87:O87" si="58">K88+K89</f>
        <v>0</v>
      </c>
      <c r="L87" s="24">
        <f t="shared" si="58"/>
        <v>106900</v>
      </c>
      <c r="M87" s="24">
        <f t="shared" si="58"/>
        <v>106900</v>
      </c>
      <c r="N87" s="24">
        <f t="shared" si="58"/>
        <v>0</v>
      </c>
      <c r="O87" s="24">
        <f t="shared" si="58"/>
        <v>106900</v>
      </c>
    </row>
    <row r="88" spans="1:15" ht="77.25" customHeight="1" x14ac:dyDescent="0.2">
      <c r="A88" s="22" t="s">
        <v>143</v>
      </c>
      <c r="B88" s="23" t="s">
        <v>145</v>
      </c>
      <c r="C88" s="24" t="e">
        <f>#REF!-#REF!</f>
        <v>#REF!</v>
      </c>
      <c r="D88" s="24" t="e">
        <f>#REF!-#REF!</f>
        <v>#REF!</v>
      </c>
      <c r="E88" s="25" t="e">
        <f>#REF!-#REF!</f>
        <v>#REF!</v>
      </c>
      <c r="F88" s="15" t="e">
        <f>#REF!-#REF!</f>
        <v>#REF!</v>
      </c>
      <c r="G88" s="15" t="e">
        <f>#REF!-#REF!</f>
        <v>#REF!</v>
      </c>
      <c r="H88" s="25">
        <v>6900</v>
      </c>
      <c r="I88" s="25">
        <v>6900</v>
      </c>
      <c r="J88" s="15">
        <v>6900</v>
      </c>
      <c r="K88" s="15"/>
      <c r="L88" s="15">
        <f t="shared" ref="L88:L89" si="59">J88+K88</f>
        <v>6900</v>
      </c>
      <c r="M88" s="15">
        <v>6900</v>
      </c>
      <c r="N88" s="15"/>
      <c r="O88" s="15">
        <f t="shared" ref="O88:O89" si="60">N88+M88</f>
        <v>6900</v>
      </c>
    </row>
    <row r="89" spans="1:15" ht="78" customHeight="1" x14ac:dyDescent="0.2">
      <c r="A89" s="22" t="s">
        <v>146</v>
      </c>
      <c r="B89" s="23" t="s">
        <v>147</v>
      </c>
      <c r="C89" s="24" t="e">
        <f>#REF!-#REF!</f>
        <v>#REF!</v>
      </c>
      <c r="D89" s="24" t="e">
        <f>#REF!-#REF!</f>
        <v>#REF!</v>
      </c>
      <c r="E89" s="25" t="e">
        <f>#REF!-#REF!</f>
        <v>#REF!</v>
      </c>
      <c r="F89" s="15" t="e">
        <f>#REF!-#REF!</f>
        <v>#REF!</v>
      </c>
      <c r="G89" s="15" t="e">
        <f>#REF!-#REF!</f>
        <v>#REF!</v>
      </c>
      <c r="H89" s="25">
        <v>100000</v>
      </c>
      <c r="I89" s="25">
        <v>100000</v>
      </c>
      <c r="J89" s="24">
        <v>100000</v>
      </c>
      <c r="K89" s="24"/>
      <c r="L89" s="24">
        <f t="shared" si="59"/>
        <v>100000</v>
      </c>
      <c r="M89" s="24">
        <v>100000</v>
      </c>
      <c r="N89" s="24"/>
      <c r="O89" s="24">
        <f t="shared" si="60"/>
        <v>100000</v>
      </c>
    </row>
    <row r="90" spans="1:15" ht="41.25" customHeight="1" x14ac:dyDescent="0.2">
      <c r="A90" s="22" t="s">
        <v>148</v>
      </c>
      <c r="B90" s="23" t="s">
        <v>149</v>
      </c>
      <c r="C90" s="24" t="e">
        <f t="shared" ref="C90:O90" si="61">C91</f>
        <v>#REF!</v>
      </c>
      <c r="D90" s="24" t="e">
        <f t="shared" si="61"/>
        <v>#REF!</v>
      </c>
      <c r="E90" s="24" t="e">
        <f t="shared" si="61"/>
        <v>#REF!</v>
      </c>
      <c r="F90" s="24" t="e">
        <f t="shared" si="61"/>
        <v>#REF!</v>
      </c>
      <c r="G90" s="24" t="e">
        <f t="shared" si="61"/>
        <v>#REF!</v>
      </c>
      <c r="H90" s="24">
        <f t="shared" si="61"/>
        <v>14927.79</v>
      </c>
      <c r="I90" s="24">
        <f t="shared" si="61"/>
        <v>14927.79</v>
      </c>
      <c r="J90" s="24">
        <f>J91</f>
        <v>14927.79</v>
      </c>
      <c r="K90" s="24">
        <f t="shared" si="61"/>
        <v>0</v>
      </c>
      <c r="L90" s="24">
        <f t="shared" si="61"/>
        <v>14927.79</v>
      </c>
      <c r="M90" s="24">
        <f t="shared" si="61"/>
        <v>14927.79</v>
      </c>
      <c r="N90" s="24">
        <f t="shared" si="61"/>
        <v>0</v>
      </c>
      <c r="O90" s="24">
        <f t="shared" si="61"/>
        <v>14927.79</v>
      </c>
    </row>
    <row r="91" spans="1:15" ht="66" customHeight="1" x14ac:dyDescent="0.2">
      <c r="A91" s="22" t="s">
        <v>150</v>
      </c>
      <c r="B91" s="23" t="s">
        <v>233</v>
      </c>
      <c r="C91" s="24" t="e">
        <f>#REF!-#REF!</f>
        <v>#REF!</v>
      </c>
      <c r="D91" s="24" t="e">
        <f>#REF!-#REF!</f>
        <v>#REF!</v>
      </c>
      <c r="E91" s="25" t="e">
        <f>#REF!-#REF!</f>
        <v>#REF!</v>
      </c>
      <c r="F91" s="15" t="e">
        <f>#REF!-#REF!</f>
        <v>#REF!</v>
      </c>
      <c r="G91" s="15" t="e">
        <f>#REF!-#REF!</f>
        <v>#REF!</v>
      </c>
      <c r="H91" s="25">
        <v>14927.79</v>
      </c>
      <c r="I91" s="25">
        <v>14927.79</v>
      </c>
      <c r="J91" s="24">
        <v>14927.79</v>
      </c>
      <c r="K91" s="24"/>
      <c r="L91" s="24">
        <f>J91+K91</f>
        <v>14927.79</v>
      </c>
      <c r="M91" s="24">
        <v>14927.79</v>
      </c>
      <c r="N91" s="24"/>
      <c r="O91" s="24">
        <f>N91+M91</f>
        <v>14927.79</v>
      </c>
    </row>
    <row r="92" spans="1:15" ht="41.45" customHeight="1" x14ac:dyDescent="0.2">
      <c r="A92" s="22" t="s">
        <v>151</v>
      </c>
      <c r="B92" s="23" t="s">
        <v>152</v>
      </c>
      <c r="C92" s="24" t="e">
        <f>C93+#REF!</f>
        <v>#REF!</v>
      </c>
      <c r="D92" s="24" t="e">
        <f>D93+#REF!</f>
        <v>#REF!</v>
      </c>
      <c r="E92" s="24" t="e">
        <f t="shared" ref="E92:O92" si="62">E93</f>
        <v>#REF!</v>
      </c>
      <c r="F92" s="24" t="e">
        <f t="shared" si="62"/>
        <v>#REF!</v>
      </c>
      <c r="G92" s="24" t="e">
        <f t="shared" si="62"/>
        <v>#REF!</v>
      </c>
      <c r="H92" s="24">
        <f t="shared" si="62"/>
        <v>779014.4</v>
      </c>
      <c r="I92" s="24">
        <f t="shared" si="62"/>
        <v>779014.4</v>
      </c>
      <c r="J92" s="24">
        <f>J93</f>
        <v>779014.4</v>
      </c>
      <c r="K92" s="24">
        <f t="shared" si="62"/>
        <v>0</v>
      </c>
      <c r="L92" s="24">
        <f t="shared" si="62"/>
        <v>779014.4</v>
      </c>
      <c r="M92" s="24">
        <f t="shared" si="62"/>
        <v>779014.4</v>
      </c>
      <c r="N92" s="24">
        <f t="shared" si="62"/>
        <v>0</v>
      </c>
      <c r="O92" s="24">
        <f t="shared" si="62"/>
        <v>779014.4</v>
      </c>
    </row>
    <row r="93" spans="1:15" ht="54" customHeight="1" x14ac:dyDescent="0.2">
      <c r="A93" s="22" t="s">
        <v>153</v>
      </c>
      <c r="B93" s="23" t="s">
        <v>154</v>
      </c>
      <c r="C93" s="24" t="e">
        <f>#REF!-#REF!</f>
        <v>#REF!</v>
      </c>
      <c r="D93" s="24" t="e">
        <f>#REF!-#REF!</f>
        <v>#REF!</v>
      </c>
      <c r="E93" s="25" t="e">
        <f>#REF!-#REF!</f>
        <v>#REF!</v>
      </c>
      <c r="F93" s="15" t="e">
        <f>#REF!-#REF!</f>
        <v>#REF!</v>
      </c>
      <c r="G93" s="15" t="e">
        <f>#REF!-#REF!</f>
        <v>#REF!</v>
      </c>
      <c r="H93" s="25">
        <v>779014.4</v>
      </c>
      <c r="I93" s="25">
        <v>779014.4</v>
      </c>
      <c r="J93" s="24">
        <v>779014.4</v>
      </c>
      <c r="K93" s="24"/>
      <c r="L93" s="24">
        <f>J93+K93</f>
        <v>779014.4</v>
      </c>
      <c r="M93" s="24">
        <v>779014.4</v>
      </c>
      <c r="N93" s="24"/>
      <c r="O93" s="24">
        <f>N93+M93</f>
        <v>779014.4</v>
      </c>
    </row>
    <row r="94" spans="1:15" ht="54" customHeight="1" x14ac:dyDescent="0.2">
      <c r="A94" s="22" t="s">
        <v>155</v>
      </c>
      <c r="B94" s="23" t="s">
        <v>156</v>
      </c>
      <c r="C94" s="24" t="e">
        <f>C95+#REF!+#REF!</f>
        <v>#REF!</v>
      </c>
      <c r="D94" s="24" t="e">
        <f>D95+#REF!+#REF!</f>
        <v>#REF!</v>
      </c>
      <c r="E94" s="24" t="e">
        <f t="shared" ref="E94:O94" si="63">E95</f>
        <v>#REF!</v>
      </c>
      <c r="F94" s="24" t="e">
        <f t="shared" si="63"/>
        <v>#REF!</v>
      </c>
      <c r="G94" s="24" t="e">
        <f t="shared" si="63"/>
        <v>#REF!</v>
      </c>
      <c r="H94" s="24">
        <f t="shared" si="63"/>
        <v>1303530.02</v>
      </c>
      <c r="I94" s="24">
        <f t="shared" si="63"/>
        <v>1303530.02</v>
      </c>
      <c r="J94" s="24">
        <f>J95</f>
        <v>1303530.02</v>
      </c>
      <c r="K94" s="24">
        <f t="shared" si="63"/>
        <v>0</v>
      </c>
      <c r="L94" s="24">
        <f t="shared" si="63"/>
        <v>1303530.02</v>
      </c>
      <c r="M94" s="24">
        <f t="shared" si="63"/>
        <v>1303530.02</v>
      </c>
      <c r="N94" s="24">
        <f t="shared" si="63"/>
        <v>0</v>
      </c>
      <c r="O94" s="24">
        <f t="shared" si="63"/>
        <v>1303530.02</v>
      </c>
    </row>
    <row r="95" spans="1:15" ht="66" customHeight="1" x14ac:dyDescent="0.2">
      <c r="A95" s="22" t="s">
        <v>157</v>
      </c>
      <c r="B95" s="23" t="s">
        <v>158</v>
      </c>
      <c r="C95" s="24" t="e">
        <f>#REF!-#REF!</f>
        <v>#REF!</v>
      </c>
      <c r="D95" s="24" t="e">
        <f>#REF!-#REF!</f>
        <v>#REF!</v>
      </c>
      <c r="E95" s="25" t="e">
        <f>#REF!-#REF!</f>
        <v>#REF!</v>
      </c>
      <c r="F95" s="15" t="e">
        <f>#REF!-#REF!</f>
        <v>#REF!</v>
      </c>
      <c r="G95" s="15" t="e">
        <f>#REF!-#REF!</f>
        <v>#REF!</v>
      </c>
      <c r="H95" s="25">
        <v>1303530.02</v>
      </c>
      <c r="I95" s="25">
        <v>1303530.02</v>
      </c>
      <c r="J95" s="24">
        <v>1303530.02</v>
      </c>
      <c r="K95" s="24"/>
      <c r="L95" s="24">
        <f>J95+K95</f>
        <v>1303530.02</v>
      </c>
      <c r="M95" s="24">
        <v>1303530.02</v>
      </c>
      <c r="N95" s="24"/>
      <c r="O95" s="24">
        <f>N95+M95</f>
        <v>1303530.02</v>
      </c>
    </row>
    <row r="96" spans="1:15" ht="18.600000000000001" customHeight="1" x14ac:dyDescent="0.2">
      <c r="A96" s="22" t="s">
        <v>159</v>
      </c>
      <c r="B96" s="23" t="s">
        <v>160</v>
      </c>
      <c r="C96" s="24" t="e">
        <f>C97+#REF!</f>
        <v>#REF!</v>
      </c>
      <c r="D96" s="24" t="e">
        <f>D97+#REF!</f>
        <v>#REF!</v>
      </c>
      <c r="E96" s="24" t="e">
        <f t="shared" ref="E96:O96" si="64">E97</f>
        <v>#REF!</v>
      </c>
      <c r="F96" s="24" t="e">
        <f t="shared" si="64"/>
        <v>#REF!</v>
      </c>
      <c r="G96" s="24" t="e">
        <f t="shared" si="64"/>
        <v>#REF!</v>
      </c>
      <c r="H96" s="24">
        <f t="shared" si="64"/>
        <v>80000</v>
      </c>
      <c r="I96" s="24">
        <f t="shared" si="64"/>
        <v>80000</v>
      </c>
      <c r="J96" s="24">
        <f>J97</f>
        <v>80000</v>
      </c>
      <c r="K96" s="24">
        <f t="shared" si="64"/>
        <v>0</v>
      </c>
      <c r="L96" s="24">
        <f t="shared" si="64"/>
        <v>80000</v>
      </c>
      <c r="M96" s="24">
        <f t="shared" si="64"/>
        <v>80000</v>
      </c>
      <c r="N96" s="24">
        <f t="shared" si="64"/>
        <v>0</v>
      </c>
      <c r="O96" s="24">
        <f t="shared" si="64"/>
        <v>80000</v>
      </c>
    </row>
    <row r="97" spans="1:15" ht="54.75" customHeight="1" x14ac:dyDescent="0.2">
      <c r="A97" s="22" t="s">
        <v>161</v>
      </c>
      <c r="B97" s="23" t="s">
        <v>162</v>
      </c>
      <c r="C97" s="24" t="e">
        <f t="shared" ref="C97:O97" si="65">SUM(C98:C98)</f>
        <v>#REF!</v>
      </c>
      <c r="D97" s="24" t="e">
        <f t="shared" si="65"/>
        <v>#REF!</v>
      </c>
      <c r="E97" s="24" t="e">
        <f t="shared" si="65"/>
        <v>#REF!</v>
      </c>
      <c r="F97" s="24" t="e">
        <f t="shared" si="65"/>
        <v>#REF!</v>
      </c>
      <c r="G97" s="24" t="e">
        <f t="shared" si="65"/>
        <v>#REF!</v>
      </c>
      <c r="H97" s="24">
        <f t="shared" si="65"/>
        <v>80000</v>
      </c>
      <c r="I97" s="24">
        <f t="shared" si="65"/>
        <v>80000</v>
      </c>
      <c r="J97" s="24">
        <f>SUM(J98:J98)</f>
        <v>80000</v>
      </c>
      <c r="K97" s="24">
        <f t="shared" si="65"/>
        <v>0</v>
      </c>
      <c r="L97" s="24">
        <f t="shared" si="65"/>
        <v>80000</v>
      </c>
      <c r="M97" s="24">
        <f t="shared" si="65"/>
        <v>80000</v>
      </c>
      <c r="N97" s="24">
        <f t="shared" si="65"/>
        <v>0</v>
      </c>
      <c r="O97" s="24">
        <f t="shared" si="65"/>
        <v>80000</v>
      </c>
    </row>
    <row r="98" spans="1:15" ht="53.25" customHeight="1" x14ac:dyDescent="0.2">
      <c r="A98" s="22" t="s">
        <v>163</v>
      </c>
      <c r="B98" s="23" t="s">
        <v>164</v>
      </c>
      <c r="C98" s="24" t="e">
        <f>#REF!-#REF!</f>
        <v>#REF!</v>
      </c>
      <c r="D98" s="24" t="e">
        <f>#REF!-#REF!</f>
        <v>#REF!</v>
      </c>
      <c r="E98" s="25" t="e">
        <f>#REF!-#REF!</f>
        <v>#REF!</v>
      </c>
      <c r="F98" s="15" t="e">
        <f>#REF!-#REF!</f>
        <v>#REF!</v>
      </c>
      <c r="G98" s="15" t="e">
        <f>#REF!-#REF!</f>
        <v>#REF!</v>
      </c>
      <c r="H98" s="25">
        <v>80000</v>
      </c>
      <c r="I98" s="25">
        <v>80000</v>
      </c>
      <c r="J98" s="24">
        <v>80000</v>
      </c>
      <c r="K98" s="24"/>
      <c r="L98" s="24">
        <f>J98+K98</f>
        <v>80000</v>
      </c>
      <c r="M98" s="24">
        <v>80000</v>
      </c>
      <c r="N98" s="24"/>
      <c r="O98" s="24">
        <f>N98+M98</f>
        <v>80000</v>
      </c>
    </row>
    <row r="99" spans="1:15" ht="18.95" customHeight="1" x14ac:dyDescent="0.2">
      <c r="A99" s="22" t="s">
        <v>165</v>
      </c>
      <c r="B99" s="23" t="s">
        <v>166</v>
      </c>
      <c r="C99" s="24" t="e">
        <f>C100+#REF!</f>
        <v>#REF!</v>
      </c>
      <c r="D99" s="24" t="e">
        <f>D100+#REF!</f>
        <v>#REF!</v>
      </c>
      <c r="E99" s="24" t="e">
        <f t="shared" ref="E99:O99" si="66">E100</f>
        <v>#REF!</v>
      </c>
      <c r="F99" s="24" t="e">
        <f t="shared" si="66"/>
        <v>#REF!</v>
      </c>
      <c r="G99" s="24" t="e">
        <f t="shared" si="66"/>
        <v>#REF!</v>
      </c>
      <c r="H99" s="24">
        <f t="shared" si="66"/>
        <v>16755</v>
      </c>
      <c r="I99" s="24">
        <f t="shared" si="66"/>
        <v>16755</v>
      </c>
      <c r="J99" s="24">
        <f>J100</f>
        <v>16755</v>
      </c>
      <c r="K99" s="24">
        <f t="shared" si="66"/>
        <v>0</v>
      </c>
      <c r="L99" s="24">
        <f t="shared" si="66"/>
        <v>16755</v>
      </c>
      <c r="M99" s="24">
        <f t="shared" si="66"/>
        <v>16755</v>
      </c>
      <c r="N99" s="24">
        <f t="shared" si="66"/>
        <v>0</v>
      </c>
      <c r="O99" s="24">
        <f t="shared" si="66"/>
        <v>16755</v>
      </c>
    </row>
    <row r="100" spans="1:15" ht="79.5" customHeight="1" x14ac:dyDescent="0.2">
      <c r="A100" s="22" t="s">
        <v>167</v>
      </c>
      <c r="B100" s="23" t="s">
        <v>168</v>
      </c>
      <c r="C100" s="24" t="e">
        <f>#REF!-#REF!</f>
        <v>#REF!</v>
      </c>
      <c r="D100" s="24" t="e">
        <f>#REF!-#REF!</f>
        <v>#REF!</v>
      </c>
      <c r="E100" s="25" t="e">
        <f>#REF!-#REF!</f>
        <v>#REF!</v>
      </c>
      <c r="F100" s="15" t="e">
        <f>#REF!-#REF!</f>
        <v>#REF!</v>
      </c>
      <c r="G100" s="15" t="e">
        <f>#REF!-#REF!</f>
        <v>#REF!</v>
      </c>
      <c r="H100" s="25">
        <v>16755</v>
      </c>
      <c r="I100" s="25">
        <v>16755</v>
      </c>
      <c r="J100" s="24">
        <v>16755</v>
      </c>
      <c r="K100" s="24"/>
      <c r="L100" s="24">
        <f>J100+K100</f>
        <v>16755</v>
      </c>
      <c r="M100" s="24">
        <v>16755</v>
      </c>
      <c r="N100" s="24"/>
      <c r="O100" s="24">
        <f>N100+M100</f>
        <v>16755</v>
      </c>
    </row>
    <row r="101" spans="1:15" ht="18.75" customHeight="1" x14ac:dyDescent="0.2">
      <c r="A101" s="10" t="s">
        <v>169</v>
      </c>
      <c r="B101" s="14" t="s">
        <v>170</v>
      </c>
      <c r="C101" s="15" t="e">
        <f t="shared" ref="C101:O101" si="67">SUM(C102:C102)</f>
        <v>#REF!</v>
      </c>
      <c r="D101" s="15" t="e">
        <f t="shared" si="67"/>
        <v>#REF!</v>
      </c>
      <c r="E101" s="15" t="e">
        <f t="shared" si="67"/>
        <v>#REF!</v>
      </c>
      <c r="F101" s="15" t="e">
        <f t="shared" si="67"/>
        <v>#REF!</v>
      </c>
      <c r="G101" s="15" t="e">
        <f t="shared" si="67"/>
        <v>#REF!</v>
      </c>
      <c r="H101" s="15">
        <f t="shared" si="67"/>
        <v>51750</v>
      </c>
      <c r="I101" s="15">
        <f t="shared" si="67"/>
        <v>51750</v>
      </c>
      <c r="J101" s="15">
        <f>SUM(J102:J102)</f>
        <v>51750</v>
      </c>
      <c r="K101" s="15">
        <f t="shared" si="67"/>
        <v>0</v>
      </c>
      <c r="L101" s="15">
        <f>SUM(L102:L102)</f>
        <v>51750</v>
      </c>
      <c r="M101" s="15">
        <f>SUM(M102:M102)</f>
        <v>51750</v>
      </c>
      <c r="N101" s="15">
        <f t="shared" si="67"/>
        <v>0</v>
      </c>
      <c r="O101" s="15">
        <f t="shared" si="67"/>
        <v>51750</v>
      </c>
    </row>
    <row r="102" spans="1:15" ht="16.5" customHeight="1" x14ac:dyDescent="0.2">
      <c r="A102" s="10" t="s">
        <v>171</v>
      </c>
      <c r="B102" s="14" t="s">
        <v>172</v>
      </c>
      <c r="C102" s="15" t="e">
        <f>#REF!-#REF!</f>
        <v>#REF!</v>
      </c>
      <c r="D102" s="15" t="e">
        <f>#REF!-#REF!</f>
        <v>#REF!</v>
      </c>
      <c r="E102" s="15" t="e">
        <f>#REF!-#REF!</f>
        <v>#REF!</v>
      </c>
      <c r="F102" s="15" t="e">
        <f>#REF!-#REF!</f>
        <v>#REF!</v>
      </c>
      <c r="G102" s="15" t="e">
        <f>#REF!-#REF!</f>
        <v>#REF!</v>
      </c>
      <c r="H102" s="15">
        <v>51750</v>
      </c>
      <c r="I102" s="15">
        <v>51750</v>
      </c>
      <c r="J102" s="15">
        <v>51750</v>
      </c>
      <c r="K102" s="15"/>
      <c r="L102" s="15">
        <f>J102+K102</f>
        <v>51750</v>
      </c>
      <c r="M102" s="15">
        <v>51750</v>
      </c>
      <c r="N102" s="15"/>
      <c r="O102" s="15">
        <f>N102+M102</f>
        <v>51750</v>
      </c>
    </row>
    <row r="103" spans="1:15" ht="20.25" customHeight="1" x14ac:dyDescent="0.2">
      <c r="A103" s="10" t="s">
        <v>173</v>
      </c>
      <c r="B103" s="14" t="s">
        <v>174</v>
      </c>
      <c r="C103" s="15"/>
      <c r="D103" s="15"/>
      <c r="E103" s="15" t="e">
        <f>E105+E107+E116+#REF!+E140</f>
        <v>#REF!</v>
      </c>
      <c r="F103" s="15" t="e">
        <f>F105+F107+F116+#REF!+F140</f>
        <v>#REF!</v>
      </c>
      <c r="G103" s="15" t="e">
        <f>G105+G107+G116+#REF!+G140</f>
        <v>#REF!</v>
      </c>
      <c r="H103" s="15" t="e">
        <f>H105+H107+H116+#REF!+H140</f>
        <v>#REF!</v>
      </c>
      <c r="I103" s="15" t="e">
        <f>I105+I107+I116+#REF!+I140</f>
        <v>#REF!</v>
      </c>
      <c r="J103" s="15">
        <f>J104+J140</f>
        <v>845858339.21000004</v>
      </c>
      <c r="K103" s="15">
        <f t="shared" ref="K103:O103" si="68">K104+K140</f>
        <v>76173632.019999996</v>
      </c>
      <c r="L103" s="15">
        <f>L104+L140</f>
        <v>922031971.23000002</v>
      </c>
      <c r="M103" s="15">
        <f t="shared" si="68"/>
        <v>754139181.62</v>
      </c>
      <c r="N103" s="15">
        <f t="shared" si="68"/>
        <v>-688469.49999999942</v>
      </c>
      <c r="O103" s="15">
        <f t="shared" si="68"/>
        <v>753450712.12</v>
      </c>
    </row>
    <row r="104" spans="1:15" ht="29.25" customHeight="1" x14ac:dyDescent="0.2">
      <c r="A104" s="10" t="s">
        <v>175</v>
      </c>
      <c r="B104" s="14" t="s">
        <v>176</v>
      </c>
      <c r="C104" s="15"/>
      <c r="D104" s="15"/>
      <c r="E104" s="15" t="e">
        <f>E105+E107+E116+#REF!</f>
        <v>#REF!</v>
      </c>
      <c r="F104" s="15" t="e">
        <f>F105+F107+F116+#REF!</f>
        <v>#REF!</v>
      </c>
      <c r="G104" s="15" t="e">
        <f>G105+G107+G116+#REF!</f>
        <v>#REF!</v>
      </c>
      <c r="H104" s="15" t="e">
        <f>H105+H107+H116+#REF!</f>
        <v>#REF!</v>
      </c>
      <c r="I104" s="15" t="e">
        <f>I105+I107+I116+#REF!</f>
        <v>#REF!</v>
      </c>
      <c r="J104" s="15">
        <f>J105+J107+J116+J138</f>
        <v>843508339.21000004</v>
      </c>
      <c r="K104" s="15">
        <f t="shared" ref="K104:O104" si="69">K105+K107+K116+K138</f>
        <v>76173632.019999996</v>
      </c>
      <c r="L104" s="15">
        <f>L105+L107+L116+L138</f>
        <v>919681971.23000002</v>
      </c>
      <c r="M104" s="15">
        <f t="shared" si="69"/>
        <v>751789181.62</v>
      </c>
      <c r="N104" s="15">
        <f t="shared" si="69"/>
        <v>-688469.49999999942</v>
      </c>
      <c r="O104" s="15">
        <f t="shared" si="69"/>
        <v>751100712.12</v>
      </c>
    </row>
    <row r="105" spans="1:15" ht="24" customHeight="1" x14ac:dyDescent="0.2">
      <c r="A105" s="10" t="s">
        <v>177</v>
      </c>
      <c r="B105" s="14" t="s">
        <v>178</v>
      </c>
      <c r="C105" s="15" t="e">
        <f>C106+#REF!</f>
        <v>#REF!</v>
      </c>
      <c r="D105" s="15" t="e">
        <f>D106+#REF!</f>
        <v>#REF!</v>
      </c>
      <c r="E105" s="15">
        <f t="shared" ref="E105:O105" si="70">E106</f>
        <v>0</v>
      </c>
      <c r="F105" s="15">
        <f t="shared" si="70"/>
        <v>0</v>
      </c>
      <c r="G105" s="15">
        <f t="shared" si="70"/>
        <v>0</v>
      </c>
      <c r="H105" s="15">
        <f t="shared" si="70"/>
        <v>0</v>
      </c>
      <c r="I105" s="15">
        <f t="shared" si="70"/>
        <v>0</v>
      </c>
      <c r="J105" s="15">
        <f>J106</f>
        <v>40060300</v>
      </c>
      <c r="K105" s="15">
        <f>K106</f>
        <v>0</v>
      </c>
      <c r="L105" s="15">
        <f>L106</f>
        <v>40060300</v>
      </c>
      <c r="M105" s="15">
        <f>M106</f>
        <v>37538300</v>
      </c>
      <c r="N105" s="15">
        <f t="shared" si="70"/>
        <v>0</v>
      </c>
      <c r="O105" s="15">
        <f t="shared" si="70"/>
        <v>37538300</v>
      </c>
    </row>
    <row r="106" spans="1:15" s="3" customFormat="1" ht="27.75" customHeight="1" x14ac:dyDescent="0.2">
      <c r="A106" s="10" t="s">
        <v>179</v>
      </c>
      <c r="B106" s="14" t="s">
        <v>180</v>
      </c>
      <c r="C106" s="15" t="e">
        <f>#REF!-#REF!</f>
        <v>#REF!</v>
      </c>
      <c r="D106" s="15" t="e">
        <f>#REF!-#REF!</f>
        <v>#REF!</v>
      </c>
      <c r="E106" s="15"/>
      <c r="F106" s="15"/>
      <c r="G106" s="15"/>
      <c r="H106" s="15"/>
      <c r="I106" s="15"/>
      <c r="J106" s="15">
        <v>40060300</v>
      </c>
      <c r="K106" s="15"/>
      <c r="L106" s="15">
        <f>J106+K106</f>
        <v>40060300</v>
      </c>
      <c r="M106" s="15">
        <v>37538300</v>
      </c>
      <c r="N106" s="15"/>
      <c r="O106" s="15">
        <f>N106+M106</f>
        <v>37538300</v>
      </c>
    </row>
    <row r="107" spans="1:15" s="3" customFormat="1" ht="28.5" customHeight="1" x14ac:dyDescent="0.2">
      <c r="A107" s="10" t="s">
        <v>228</v>
      </c>
      <c r="B107" s="14" t="s">
        <v>181</v>
      </c>
      <c r="C107" s="15">
        <f t="shared" ref="C107:O107" si="71">SUM(C108:C115)</f>
        <v>0</v>
      </c>
      <c r="D107" s="15">
        <f t="shared" si="71"/>
        <v>0</v>
      </c>
      <c r="E107" s="15">
        <f t="shared" si="71"/>
        <v>0</v>
      </c>
      <c r="F107" s="15">
        <f t="shared" si="71"/>
        <v>0</v>
      </c>
      <c r="G107" s="15">
        <f t="shared" si="71"/>
        <v>0</v>
      </c>
      <c r="H107" s="15">
        <f t="shared" si="71"/>
        <v>0</v>
      </c>
      <c r="I107" s="15">
        <f t="shared" si="71"/>
        <v>0</v>
      </c>
      <c r="J107" s="15">
        <f>SUM(J108:J115)</f>
        <v>129582616.44</v>
      </c>
      <c r="K107" s="15">
        <f t="shared" si="71"/>
        <v>0</v>
      </c>
      <c r="L107" s="15">
        <f>SUM(L108:L115)</f>
        <v>129582616.44</v>
      </c>
      <c r="M107" s="15">
        <f>SUM(M108:M115)</f>
        <v>157984562.71000001</v>
      </c>
      <c r="N107" s="15">
        <f t="shared" si="71"/>
        <v>0</v>
      </c>
      <c r="O107" s="15">
        <f t="shared" si="71"/>
        <v>157984562.71000001</v>
      </c>
    </row>
    <row r="108" spans="1:15" s="3" customFormat="1" ht="77.25" hidden="1" customHeight="1" x14ac:dyDescent="0.2">
      <c r="A108" s="10" t="s">
        <v>182</v>
      </c>
      <c r="B108" s="14" t="s">
        <v>183</v>
      </c>
      <c r="C108" s="15"/>
      <c r="D108" s="15"/>
      <c r="E108" s="15"/>
      <c r="F108" s="15"/>
      <c r="G108" s="15"/>
      <c r="H108" s="15"/>
      <c r="I108" s="15"/>
      <c r="J108" s="15">
        <v>0</v>
      </c>
      <c r="K108" s="15"/>
      <c r="L108" s="15">
        <f>J108+K108</f>
        <v>0</v>
      </c>
      <c r="M108" s="15">
        <v>0</v>
      </c>
      <c r="N108" s="15"/>
      <c r="O108" s="15">
        <f t="shared" ref="O108:O115" si="72">N108+M108</f>
        <v>0</v>
      </c>
    </row>
    <row r="109" spans="1:15" s="3" customFormat="1" ht="89.25" hidden="1" customHeight="1" x14ac:dyDescent="0.2">
      <c r="A109" s="10" t="s">
        <v>184</v>
      </c>
      <c r="B109" s="14" t="s">
        <v>185</v>
      </c>
      <c r="C109" s="15"/>
      <c r="D109" s="15"/>
      <c r="E109" s="15"/>
      <c r="F109" s="15"/>
      <c r="G109" s="15"/>
      <c r="H109" s="15"/>
      <c r="I109" s="15"/>
      <c r="J109" s="15">
        <v>0</v>
      </c>
      <c r="K109" s="15"/>
      <c r="L109" s="15">
        <f t="shared" ref="L109:L115" si="73">J109+K109</f>
        <v>0</v>
      </c>
      <c r="M109" s="15">
        <v>0</v>
      </c>
      <c r="N109" s="15"/>
      <c r="O109" s="15">
        <f t="shared" si="72"/>
        <v>0</v>
      </c>
    </row>
    <row r="110" spans="1:15" s="3" customFormat="1" ht="90.75" customHeight="1" x14ac:dyDescent="0.2">
      <c r="A110" s="20" t="s">
        <v>186</v>
      </c>
      <c r="B110" s="14" t="s">
        <v>187</v>
      </c>
      <c r="C110" s="15"/>
      <c r="D110" s="15"/>
      <c r="E110" s="15"/>
      <c r="F110" s="15"/>
      <c r="G110" s="15"/>
      <c r="H110" s="15"/>
      <c r="I110" s="15"/>
      <c r="J110" s="15">
        <v>33464127.300000001</v>
      </c>
      <c r="K110" s="15"/>
      <c r="L110" s="15">
        <f>J110+K110</f>
        <v>33464127.300000001</v>
      </c>
      <c r="M110" s="15">
        <v>32759700.609999999</v>
      </c>
      <c r="N110" s="15"/>
      <c r="O110" s="15">
        <f t="shared" si="72"/>
        <v>32759700.609999999</v>
      </c>
    </row>
    <row r="111" spans="1:15" s="3" customFormat="1" ht="66.75" customHeight="1" x14ac:dyDescent="0.2">
      <c r="A111" s="20" t="s">
        <v>188</v>
      </c>
      <c r="B111" s="14" t="s">
        <v>189</v>
      </c>
      <c r="C111" s="15"/>
      <c r="D111" s="15"/>
      <c r="E111" s="15"/>
      <c r="F111" s="15"/>
      <c r="G111" s="15"/>
      <c r="H111" s="15"/>
      <c r="I111" s="15"/>
      <c r="J111" s="15">
        <v>1290707.0699999998</v>
      </c>
      <c r="K111" s="15"/>
      <c r="L111" s="15">
        <f t="shared" si="73"/>
        <v>1290707.0699999998</v>
      </c>
      <c r="M111" s="15">
        <v>1223955.04</v>
      </c>
      <c r="N111" s="15"/>
      <c r="O111" s="15">
        <f t="shared" si="72"/>
        <v>1223955.04</v>
      </c>
    </row>
    <row r="112" spans="1:15" s="3" customFormat="1" ht="32.25" customHeight="1" x14ac:dyDescent="0.2">
      <c r="A112" s="10" t="s">
        <v>190</v>
      </c>
      <c r="B112" s="14" t="s">
        <v>191</v>
      </c>
      <c r="C112" s="15"/>
      <c r="D112" s="15"/>
      <c r="E112" s="15"/>
      <c r="F112" s="15"/>
      <c r="G112" s="15"/>
      <c r="H112" s="15"/>
      <c r="I112" s="15"/>
      <c r="J112" s="15">
        <v>3801555.05</v>
      </c>
      <c r="K112" s="15"/>
      <c r="L112" s="15">
        <f t="shared" si="73"/>
        <v>3801555.05</v>
      </c>
      <c r="M112" s="15">
        <v>4117411.77</v>
      </c>
      <c r="N112" s="15"/>
      <c r="O112" s="15">
        <f t="shared" si="72"/>
        <v>4117411.77</v>
      </c>
    </row>
    <row r="113" spans="1:16" s="3" customFormat="1" ht="27.75" customHeight="1" x14ac:dyDescent="0.2">
      <c r="A113" s="20" t="s">
        <v>192</v>
      </c>
      <c r="B113" s="14" t="s">
        <v>193</v>
      </c>
      <c r="C113" s="15"/>
      <c r="D113" s="15"/>
      <c r="E113" s="15"/>
      <c r="F113" s="15"/>
      <c r="G113" s="15"/>
      <c r="H113" s="15"/>
      <c r="I113" s="15"/>
      <c r="J113" s="15">
        <v>34859797.619999997</v>
      </c>
      <c r="K113" s="15"/>
      <c r="L113" s="15">
        <f t="shared" si="73"/>
        <v>34859797.619999997</v>
      </c>
      <c r="M113" s="15">
        <v>63567405.880000003</v>
      </c>
      <c r="N113" s="15"/>
      <c r="O113" s="15">
        <f t="shared" si="72"/>
        <v>63567405.880000003</v>
      </c>
    </row>
    <row r="114" spans="1:16" s="3" customFormat="1" ht="67.5" customHeight="1" x14ac:dyDescent="0.2">
      <c r="A114" s="20" t="s">
        <v>194</v>
      </c>
      <c r="B114" s="14" t="s">
        <v>195</v>
      </c>
      <c r="C114" s="15"/>
      <c r="D114" s="15"/>
      <c r="E114" s="15"/>
      <c r="F114" s="15"/>
      <c r="G114" s="15"/>
      <c r="H114" s="15"/>
      <c r="I114" s="15"/>
      <c r="J114" s="15">
        <v>44578429.399999999</v>
      </c>
      <c r="K114" s="15"/>
      <c r="L114" s="15">
        <f t="shared" si="73"/>
        <v>44578429.399999999</v>
      </c>
      <c r="M114" s="15">
        <v>46646889.410000004</v>
      </c>
      <c r="N114" s="15"/>
      <c r="O114" s="15">
        <f t="shared" si="72"/>
        <v>46646889.410000004</v>
      </c>
    </row>
    <row r="115" spans="1:16" s="3" customFormat="1" ht="52.5" customHeight="1" x14ac:dyDescent="0.2">
      <c r="A115" s="20" t="s">
        <v>244</v>
      </c>
      <c r="B115" s="14" t="s">
        <v>195</v>
      </c>
      <c r="C115" s="15"/>
      <c r="D115" s="15"/>
      <c r="E115" s="15"/>
      <c r="F115" s="15"/>
      <c r="G115" s="15"/>
      <c r="H115" s="15"/>
      <c r="I115" s="15"/>
      <c r="J115" s="15">
        <v>11588000</v>
      </c>
      <c r="K115" s="15"/>
      <c r="L115" s="15">
        <f t="shared" si="73"/>
        <v>11588000</v>
      </c>
      <c r="M115" s="15">
        <v>9669200</v>
      </c>
      <c r="N115" s="15"/>
      <c r="O115" s="15">
        <f t="shared" si="72"/>
        <v>9669200</v>
      </c>
    </row>
    <row r="116" spans="1:16" s="3" customFormat="1" ht="26.25" customHeight="1" x14ac:dyDescent="0.2">
      <c r="A116" s="28" t="s">
        <v>196</v>
      </c>
      <c r="B116" s="14" t="s">
        <v>197</v>
      </c>
      <c r="C116" s="15">
        <f t="shared" ref="C116:M116" si="74">SUM(C117:C137)</f>
        <v>0</v>
      </c>
      <c r="D116" s="15">
        <f t="shared" si="74"/>
        <v>0</v>
      </c>
      <c r="E116" s="15">
        <f t="shared" si="74"/>
        <v>0</v>
      </c>
      <c r="F116" s="15">
        <f t="shared" si="74"/>
        <v>0</v>
      </c>
      <c r="G116" s="15">
        <f t="shared" si="74"/>
        <v>0</v>
      </c>
      <c r="H116" s="15">
        <f t="shared" si="74"/>
        <v>0</v>
      </c>
      <c r="I116" s="15">
        <f t="shared" si="74"/>
        <v>0</v>
      </c>
      <c r="J116" s="15">
        <f>SUM(J117:J137)</f>
        <v>673865422.76999998</v>
      </c>
      <c r="K116" s="15">
        <f>SUM(K117:K137)</f>
        <v>98854.960000000196</v>
      </c>
      <c r="L116" s="15">
        <f>SUM(L117:L137)</f>
        <v>673964277.73000002</v>
      </c>
      <c r="M116" s="15">
        <f t="shared" si="74"/>
        <v>556266318.90999997</v>
      </c>
      <c r="N116" s="15">
        <f t="shared" ref="N116" si="75">SUM(N117:N137)</f>
        <v>-688469.49999999942</v>
      </c>
      <c r="O116" s="15">
        <f>SUM(O117:O137)</f>
        <v>555577849.40999997</v>
      </c>
      <c r="P116" s="30"/>
    </row>
    <row r="117" spans="1:16" s="3" customFormat="1" ht="67.5" customHeight="1" x14ac:dyDescent="0.2">
      <c r="A117" s="20" t="s">
        <v>198</v>
      </c>
      <c r="B117" s="14" t="s">
        <v>199</v>
      </c>
      <c r="C117" s="15"/>
      <c r="D117" s="15"/>
      <c r="E117" s="15"/>
      <c r="F117" s="15"/>
      <c r="G117" s="15"/>
      <c r="H117" s="15"/>
      <c r="I117" s="15"/>
      <c r="J117" s="15">
        <v>73068900</v>
      </c>
      <c r="K117" s="15"/>
      <c r="L117" s="15">
        <f t="shared" ref="L117:L137" si="76">J117+K117</f>
        <v>73068900</v>
      </c>
      <c r="M117" s="15">
        <v>43256600</v>
      </c>
      <c r="N117" s="15"/>
      <c r="O117" s="15">
        <f>N117+M117</f>
        <v>43256600</v>
      </c>
    </row>
    <row r="118" spans="1:16" s="3" customFormat="1" ht="65.25" customHeight="1" x14ac:dyDescent="0.2">
      <c r="A118" s="20" t="s">
        <v>200</v>
      </c>
      <c r="B118" s="14" t="s">
        <v>201</v>
      </c>
      <c r="C118" s="15"/>
      <c r="D118" s="15"/>
      <c r="E118" s="15"/>
      <c r="F118" s="15"/>
      <c r="G118" s="15"/>
      <c r="H118" s="15"/>
      <c r="I118" s="15"/>
      <c r="J118" s="15">
        <v>6302400</v>
      </c>
      <c r="K118" s="15"/>
      <c r="L118" s="15">
        <f t="shared" si="76"/>
        <v>6302400</v>
      </c>
      <c r="M118" s="15">
        <v>6302400</v>
      </c>
      <c r="N118" s="15"/>
      <c r="O118" s="15">
        <f t="shared" ref="O118:O137" si="77">N118+M118</f>
        <v>6302400</v>
      </c>
    </row>
    <row r="119" spans="1:16" s="3" customFormat="1" ht="78" customHeight="1" x14ac:dyDescent="0.2">
      <c r="A119" s="10" t="s">
        <v>202</v>
      </c>
      <c r="B119" s="14" t="s">
        <v>203</v>
      </c>
      <c r="C119" s="15"/>
      <c r="D119" s="15"/>
      <c r="E119" s="15"/>
      <c r="F119" s="15"/>
      <c r="G119" s="15"/>
      <c r="H119" s="15"/>
      <c r="I119" s="15"/>
      <c r="J119" s="15">
        <v>6236500</v>
      </c>
      <c r="K119" s="15">
        <v>-6236500</v>
      </c>
      <c r="L119" s="15">
        <f t="shared" si="76"/>
        <v>0</v>
      </c>
      <c r="M119" s="15">
        <v>6996000</v>
      </c>
      <c r="N119" s="15">
        <v>-6996000</v>
      </c>
      <c r="O119" s="15">
        <f t="shared" si="77"/>
        <v>0</v>
      </c>
    </row>
    <row r="120" spans="1:16" s="3" customFormat="1" ht="94.5" customHeight="1" x14ac:dyDescent="0.2">
      <c r="A120" s="10" t="s">
        <v>237</v>
      </c>
      <c r="B120" s="14" t="s">
        <v>203</v>
      </c>
      <c r="C120" s="15"/>
      <c r="D120" s="15"/>
      <c r="E120" s="15"/>
      <c r="F120" s="15"/>
      <c r="G120" s="15"/>
      <c r="H120" s="15"/>
      <c r="I120" s="15"/>
      <c r="J120" s="15">
        <v>0</v>
      </c>
      <c r="K120" s="15">
        <v>5695100</v>
      </c>
      <c r="L120" s="15">
        <f t="shared" si="76"/>
        <v>5695100</v>
      </c>
      <c r="M120" s="15">
        <v>0</v>
      </c>
      <c r="N120" s="15">
        <v>6489406.5700000003</v>
      </c>
      <c r="O120" s="15">
        <f t="shared" si="77"/>
        <v>6489406.5700000003</v>
      </c>
    </row>
    <row r="121" spans="1:16" s="3" customFormat="1" ht="93" customHeight="1" x14ac:dyDescent="0.2">
      <c r="A121" s="10" t="s">
        <v>238</v>
      </c>
      <c r="B121" s="14" t="s">
        <v>203</v>
      </c>
      <c r="C121" s="15"/>
      <c r="D121" s="15"/>
      <c r="E121" s="15"/>
      <c r="F121" s="15"/>
      <c r="G121" s="15"/>
      <c r="H121" s="15"/>
      <c r="I121" s="15"/>
      <c r="J121" s="15">
        <v>0</v>
      </c>
      <c r="K121" s="15">
        <v>541400</v>
      </c>
      <c r="L121" s="15">
        <f t="shared" si="76"/>
        <v>541400</v>
      </c>
      <c r="M121" s="15">
        <v>0</v>
      </c>
      <c r="N121" s="15">
        <v>297163.40000000002</v>
      </c>
      <c r="O121" s="15">
        <f t="shared" si="77"/>
        <v>297163.40000000002</v>
      </c>
    </row>
    <row r="122" spans="1:16" s="3" customFormat="1" ht="41.25" customHeight="1" x14ac:dyDescent="0.2">
      <c r="A122" s="20" t="s">
        <v>204</v>
      </c>
      <c r="B122" s="14" t="s">
        <v>205</v>
      </c>
      <c r="C122" s="15"/>
      <c r="D122" s="15"/>
      <c r="E122" s="15"/>
      <c r="F122" s="15"/>
      <c r="G122" s="15"/>
      <c r="H122" s="15"/>
      <c r="I122" s="15"/>
      <c r="J122" s="15">
        <v>7500</v>
      </c>
      <c r="K122" s="15"/>
      <c r="L122" s="15">
        <f t="shared" si="76"/>
        <v>7500</v>
      </c>
      <c r="M122" s="15">
        <v>9900</v>
      </c>
      <c r="N122" s="15"/>
      <c r="O122" s="15">
        <f t="shared" si="77"/>
        <v>9900</v>
      </c>
    </row>
    <row r="123" spans="1:16" s="3" customFormat="1" ht="52.5" customHeight="1" x14ac:dyDescent="0.2">
      <c r="A123" s="20" t="s">
        <v>206</v>
      </c>
      <c r="B123" s="14" t="s">
        <v>207</v>
      </c>
      <c r="C123" s="15"/>
      <c r="D123" s="15"/>
      <c r="E123" s="15"/>
      <c r="F123" s="15"/>
      <c r="G123" s="15"/>
      <c r="H123" s="15"/>
      <c r="I123" s="15"/>
      <c r="J123" s="15">
        <v>1821874.04</v>
      </c>
      <c r="K123" s="15"/>
      <c r="L123" s="15">
        <f t="shared" si="76"/>
        <v>1821874.04</v>
      </c>
      <c r="M123" s="15">
        <v>2202704</v>
      </c>
      <c r="N123" s="15"/>
      <c r="O123" s="15">
        <f t="shared" si="77"/>
        <v>2202704</v>
      </c>
    </row>
    <row r="124" spans="1:16" s="3" customFormat="1" ht="91.5" customHeight="1" x14ac:dyDescent="0.2">
      <c r="A124" s="20" t="s">
        <v>208</v>
      </c>
      <c r="B124" s="14" t="s">
        <v>209</v>
      </c>
      <c r="C124" s="15"/>
      <c r="D124" s="15"/>
      <c r="E124" s="15"/>
      <c r="F124" s="15"/>
      <c r="G124" s="15"/>
      <c r="H124" s="15"/>
      <c r="I124" s="15"/>
      <c r="J124" s="15">
        <v>27484679</v>
      </c>
      <c r="K124" s="15"/>
      <c r="L124" s="15">
        <f t="shared" si="76"/>
        <v>27484679</v>
      </c>
      <c r="M124" s="15">
        <v>27467953</v>
      </c>
      <c r="N124" s="15"/>
      <c r="O124" s="15">
        <f t="shared" si="77"/>
        <v>27467953</v>
      </c>
    </row>
    <row r="125" spans="1:16" s="3" customFormat="1" ht="80.25" customHeight="1" x14ac:dyDescent="0.2">
      <c r="A125" s="31" t="s">
        <v>210</v>
      </c>
      <c r="B125" s="33" t="s">
        <v>211</v>
      </c>
      <c r="C125" s="32"/>
      <c r="D125" s="32"/>
      <c r="E125" s="32"/>
      <c r="F125" s="32"/>
      <c r="G125" s="32"/>
      <c r="H125" s="32"/>
      <c r="I125" s="32"/>
      <c r="J125" s="32">
        <v>6967502</v>
      </c>
      <c r="K125" s="32">
        <v>-6967502</v>
      </c>
      <c r="L125" s="32">
        <f t="shared" si="76"/>
        <v>0</v>
      </c>
      <c r="M125" s="15">
        <v>5956200</v>
      </c>
      <c r="N125" s="15">
        <v>-5956200</v>
      </c>
      <c r="O125" s="15">
        <f t="shared" si="77"/>
        <v>0</v>
      </c>
    </row>
    <row r="126" spans="1:16" s="3" customFormat="1" ht="78" customHeight="1" x14ac:dyDescent="0.2">
      <c r="A126" s="31" t="s">
        <v>210</v>
      </c>
      <c r="B126" s="33" t="s">
        <v>213</v>
      </c>
      <c r="C126" s="32"/>
      <c r="D126" s="32"/>
      <c r="E126" s="32"/>
      <c r="F126" s="32"/>
      <c r="G126" s="32"/>
      <c r="H126" s="32"/>
      <c r="I126" s="32"/>
      <c r="J126" s="32">
        <v>0</v>
      </c>
      <c r="K126" s="32">
        <v>1459800</v>
      </c>
      <c r="L126" s="32">
        <f t="shared" si="76"/>
        <v>1459800</v>
      </c>
      <c r="M126" s="15">
        <v>0</v>
      </c>
      <c r="N126" s="15"/>
      <c r="O126" s="15">
        <v>0</v>
      </c>
    </row>
    <row r="127" spans="1:16" s="3" customFormat="1" ht="78" customHeight="1" x14ac:dyDescent="0.2">
      <c r="A127" s="20" t="s">
        <v>212</v>
      </c>
      <c r="B127" s="14" t="s">
        <v>213</v>
      </c>
      <c r="C127" s="15"/>
      <c r="D127" s="15"/>
      <c r="E127" s="15"/>
      <c r="F127" s="15"/>
      <c r="G127" s="15"/>
      <c r="H127" s="15"/>
      <c r="I127" s="15"/>
      <c r="J127" s="15">
        <v>4626500</v>
      </c>
      <c r="K127" s="15"/>
      <c r="L127" s="15">
        <f t="shared" si="76"/>
        <v>4626500</v>
      </c>
      <c r="M127" s="15">
        <v>3785300</v>
      </c>
      <c r="N127" s="15"/>
      <c r="O127" s="15">
        <f t="shared" si="77"/>
        <v>3785300</v>
      </c>
    </row>
    <row r="128" spans="1:16" s="3" customFormat="1" ht="128.25" customHeight="1" x14ac:dyDescent="0.2">
      <c r="A128" s="20" t="s">
        <v>235</v>
      </c>
      <c r="B128" s="14" t="s">
        <v>213</v>
      </c>
      <c r="C128" s="15"/>
      <c r="D128" s="15"/>
      <c r="E128" s="15"/>
      <c r="F128" s="15"/>
      <c r="G128" s="15"/>
      <c r="H128" s="15"/>
      <c r="I128" s="15"/>
      <c r="J128" s="15">
        <v>0</v>
      </c>
      <c r="K128" s="15">
        <v>4800802.74</v>
      </c>
      <c r="L128" s="15">
        <f t="shared" si="76"/>
        <v>4800802.74</v>
      </c>
      <c r="M128" s="15">
        <v>0</v>
      </c>
      <c r="N128" s="15">
        <v>4696274.42</v>
      </c>
      <c r="O128" s="15">
        <f t="shared" si="77"/>
        <v>4696274.42</v>
      </c>
    </row>
    <row r="129" spans="1:15" s="3" customFormat="1" ht="116.25" customHeight="1" x14ac:dyDescent="0.2">
      <c r="A129" s="20" t="s">
        <v>236</v>
      </c>
      <c r="B129" s="14" t="s">
        <v>213</v>
      </c>
      <c r="C129" s="15"/>
      <c r="D129" s="15"/>
      <c r="E129" s="15"/>
      <c r="F129" s="15"/>
      <c r="G129" s="15"/>
      <c r="H129" s="15"/>
      <c r="I129" s="15"/>
      <c r="J129" s="15">
        <v>0</v>
      </c>
      <c r="K129" s="15">
        <v>805754.22</v>
      </c>
      <c r="L129" s="15">
        <f t="shared" si="76"/>
        <v>805754.22</v>
      </c>
      <c r="M129" s="15">
        <v>0</v>
      </c>
      <c r="N129" s="15">
        <v>780886.11</v>
      </c>
      <c r="O129" s="15">
        <f t="shared" si="77"/>
        <v>780886.11</v>
      </c>
    </row>
    <row r="130" spans="1:15" s="3" customFormat="1" ht="54" customHeight="1" x14ac:dyDescent="0.2">
      <c r="A130" s="20" t="s">
        <v>214</v>
      </c>
      <c r="B130" s="14" t="s">
        <v>213</v>
      </c>
      <c r="C130" s="15"/>
      <c r="D130" s="15"/>
      <c r="E130" s="15"/>
      <c r="F130" s="15"/>
      <c r="G130" s="15"/>
      <c r="H130" s="15"/>
      <c r="I130" s="15"/>
      <c r="J130" s="15">
        <v>11916620.109999999</v>
      </c>
      <c r="K130" s="15"/>
      <c r="L130" s="15">
        <f t="shared" si="76"/>
        <v>11916620.109999999</v>
      </c>
      <c r="M130" s="15">
        <v>9749961.9100000001</v>
      </c>
      <c r="N130" s="15"/>
      <c r="O130" s="15">
        <f t="shared" si="77"/>
        <v>9749961.9100000001</v>
      </c>
    </row>
    <row r="131" spans="1:15" s="3" customFormat="1" ht="77.25" customHeight="1" x14ac:dyDescent="0.2">
      <c r="A131" s="20" t="s">
        <v>215</v>
      </c>
      <c r="B131" s="14" t="s">
        <v>213</v>
      </c>
      <c r="C131" s="15"/>
      <c r="D131" s="15"/>
      <c r="E131" s="15"/>
      <c r="F131" s="15"/>
      <c r="G131" s="15"/>
      <c r="H131" s="15"/>
      <c r="I131" s="15"/>
      <c r="J131" s="15">
        <v>464100</v>
      </c>
      <c r="K131" s="15"/>
      <c r="L131" s="15">
        <f t="shared" si="76"/>
        <v>464100</v>
      </c>
      <c r="M131" s="15">
        <v>379700</v>
      </c>
      <c r="N131" s="15"/>
      <c r="O131" s="15">
        <f t="shared" si="77"/>
        <v>379700</v>
      </c>
    </row>
    <row r="132" spans="1:15" s="3" customFormat="1" ht="39" customHeight="1" x14ac:dyDescent="0.2">
      <c r="A132" s="20" t="s">
        <v>216</v>
      </c>
      <c r="B132" s="14" t="s">
        <v>213</v>
      </c>
      <c r="C132" s="15"/>
      <c r="D132" s="15"/>
      <c r="E132" s="15"/>
      <c r="F132" s="15"/>
      <c r="G132" s="15"/>
      <c r="H132" s="15"/>
      <c r="I132" s="15"/>
      <c r="J132" s="15">
        <v>1408600</v>
      </c>
      <c r="K132" s="15"/>
      <c r="L132" s="15">
        <f t="shared" si="76"/>
        <v>1408600</v>
      </c>
      <c r="M132" s="15">
        <v>1154600</v>
      </c>
      <c r="N132" s="15"/>
      <c r="O132" s="15">
        <f t="shared" si="77"/>
        <v>1154600</v>
      </c>
    </row>
    <row r="133" spans="1:15" s="3" customFormat="1" ht="66" customHeight="1" x14ac:dyDescent="0.2">
      <c r="A133" s="20" t="s">
        <v>217</v>
      </c>
      <c r="B133" s="14" t="s">
        <v>213</v>
      </c>
      <c r="C133" s="15"/>
      <c r="D133" s="15"/>
      <c r="E133" s="15"/>
      <c r="F133" s="15"/>
      <c r="G133" s="15"/>
      <c r="H133" s="15"/>
      <c r="I133" s="15"/>
      <c r="J133" s="15">
        <v>10119047.619999999</v>
      </c>
      <c r="K133" s="15"/>
      <c r="L133" s="15">
        <f t="shared" si="76"/>
        <v>10119047.619999999</v>
      </c>
      <c r="M133" s="15">
        <v>10000000</v>
      </c>
      <c r="N133" s="15"/>
      <c r="O133" s="15">
        <f t="shared" si="77"/>
        <v>10000000</v>
      </c>
    </row>
    <row r="134" spans="1:15" s="3" customFormat="1" ht="26.25" customHeight="1" x14ac:dyDescent="0.2">
      <c r="A134" s="20" t="s">
        <v>218</v>
      </c>
      <c r="B134" s="14" t="s">
        <v>213</v>
      </c>
      <c r="C134" s="15"/>
      <c r="D134" s="15"/>
      <c r="E134" s="15"/>
      <c r="F134" s="15"/>
      <c r="G134" s="15"/>
      <c r="H134" s="15"/>
      <c r="I134" s="15"/>
      <c r="J134" s="15">
        <v>76495000</v>
      </c>
      <c r="K134" s="15"/>
      <c r="L134" s="15">
        <f t="shared" si="76"/>
        <v>76495000</v>
      </c>
      <c r="M134" s="15">
        <v>62400300</v>
      </c>
      <c r="N134" s="15"/>
      <c r="O134" s="15">
        <f t="shared" si="77"/>
        <v>62400300</v>
      </c>
    </row>
    <row r="135" spans="1:15" s="3" customFormat="1" ht="51" customHeight="1" x14ac:dyDescent="0.2">
      <c r="A135" s="20" t="s">
        <v>219</v>
      </c>
      <c r="B135" s="14" t="s">
        <v>213</v>
      </c>
      <c r="C135" s="15"/>
      <c r="D135" s="15"/>
      <c r="E135" s="15"/>
      <c r="F135" s="15"/>
      <c r="G135" s="15"/>
      <c r="H135" s="15"/>
      <c r="I135" s="15"/>
      <c r="J135" s="15">
        <v>295226800</v>
      </c>
      <c r="K135" s="15"/>
      <c r="L135" s="15">
        <f t="shared" si="76"/>
        <v>295226800</v>
      </c>
      <c r="M135" s="15">
        <v>245516000</v>
      </c>
      <c r="N135" s="15"/>
      <c r="O135" s="15">
        <f t="shared" si="77"/>
        <v>245516000</v>
      </c>
    </row>
    <row r="136" spans="1:15" s="3" customFormat="1" ht="39" customHeight="1" x14ac:dyDescent="0.2">
      <c r="A136" s="26" t="s">
        <v>220</v>
      </c>
      <c r="B136" s="14" t="s">
        <v>213</v>
      </c>
      <c r="C136" s="15"/>
      <c r="D136" s="15"/>
      <c r="E136" s="15"/>
      <c r="F136" s="15"/>
      <c r="G136" s="15"/>
      <c r="H136" s="15"/>
      <c r="I136" s="15"/>
      <c r="J136" s="15">
        <v>98133900</v>
      </c>
      <c r="K136" s="15"/>
      <c r="L136" s="15">
        <f t="shared" si="76"/>
        <v>98133900</v>
      </c>
      <c r="M136" s="15">
        <v>82502000</v>
      </c>
      <c r="N136" s="15"/>
      <c r="O136" s="15">
        <f t="shared" si="77"/>
        <v>82502000</v>
      </c>
    </row>
    <row r="137" spans="1:15" s="3" customFormat="1" ht="38.25" customHeight="1" x14ac:dyDescent="0.2">
      <c r="A137" s="26" t="s">
        <v>221</v>
      </c>
      <c r="B137" s="14" t="s">
        <v>213</v>
      </c>
      <c r="C137" s="15"/>
      <c r="D137" s="15"/>
      <c r="E137" s="15"/>
      <c r="F137" s="15"/>
      <c r="G137" s="15"/>
      <c r="H137" s="15"/>
      <c r="I137" s="15"/>
      <c r="J137" s="15">
        <v>53585500</v>
      </c>
      <c r="K137" s="15"/>
      <c r="L137" s="15">
        <f t="shared" si="76"/>
        <v>53585500</v>
      </c>
      <c r="M137" s="15">
        <v>48586700</v>
      </c>
      <c r="N137" s="15"/>
      <c r="O137" s="15">
        <f t="shared" si="77"/>
        <v>48586700</v>
      </c>
    </row>
    <row r="138" spans="1:15" s="3" customFormat="1" ht="22.5" customHeight="1" x14ac:dyDescent="0.2">
      <c r="A138" s="29" t="s">
        <v>239</v>
      </c>
      <c r="B138" s="14" t="s">
        <v>240</v>
      </c>
      <c r="C138" s="15"/>
      <c r="D138" s="15"/>
      <c r="E138" s="15"/>
      <c r="F138" s="15"/>
      <c r="G138" s="15"/>
      <c r="H138" s="15"/>
      <c r="I138" s="15"/>
      <c r="J138" s="15">
        <f>J139</f>
        <v>0</v>
      </c>
      <c r="K138" s="15">
        <f>K139</f>
        <v>76074777.060000002</v>
      </c>
      <c r="L138" s="15">
        <f t="shared" ref="L138:O138" si="78">L139</f>
        <v>76074777.060000002</v>
      </c>
      <c r="M138" s="15">
        <f t="shared" si="78"/>
        <v>0</v>
      </c>
      <c r="N138" s="15">
        <f t="shared" si="78"/>
        <v>0</v>
      </c>
      <c r="O138" s="15">
        <f t="shared" si="78"/>
        <v>0</v>
      </c>
    </row>
    <row r="139" spans="1:15" s="3" customFormat="1" ht="53.25" customHeight="1" x14ac:dyDescent="0.2">
      <c r="A139" s="26" t="s">
        <v>241</v>
      </c>
      <c r="B139" s="14" t="s">
        <v>242</v>
      </c>
      <c r="C139" s="15"/>
      <c r="D139" s="15"/>
      <c r="E139" s="15"/>
      <c r="F139" s="15"/>
      <c r="G139" s="15"/>
      <c r="H139" s="15"/>
      <c r="I139" s="15"/>
      <c r="J139" s="15">
        <v>0</v>
      </c>
      <c r="K139" s="15">
        <v>76074777.060000002</v>
      </c>
      <c r="L139" s="15">
        <f>J139+K139</f>
        <v>76074777.060000002</v>
      </c>
      <c r="M139" s="15">
        <v>0</v>
      </c>
      <c r="N139" s="15"/>
      <c r="O139" s="15">
        <f>M139+N139</f>
        <v>0</v>
      </c>
    </row>
    <row r="140" spans="1:15" s="3" customFormat="1" ht="20.25" customHeight="1" x14ac:dyDescent="0.2">
      <c r="A140" s="10" t="s">
        <v>222</v>
      </c>
      <c r="B140" s="14" t="s">
        <v>223</v>
      </c>
      <c r="C140" s="15">
        <f t="shared" ref="C140:I140" si="79">C141+C142</f>
        <v>0</v>
      </c>
      <c r="D140" s="15">
        <f>D141+D142</f>
        <v>0</v>
      </c>
      <c r="E140" s="15">
        <f t="shared" si="79"/>
        <v>0</v>
      </c>
      <c r="F140" s="15">
        <f>F141+F142</f>
        <v>650000</v>
      </c>
      <c r="G140" s="15">
        <f>G141+G142</f>
        <v>650000</v>
      </c>
      <c r="H140" s="15">
        <f>H141+H142</f>
        <v>650000</v>
      </c>
      <c r="I140" s="15">
        <f t="shared" si="79"/>
        <v>650000</v>
      </c>
      <c r="J140" s="15">
        <f>J141+J142</f>
        <v>2350000</v>
      </c>
      <c r="K140" s="15">
        <f t="shared" ref="K140:O140" si="80">K141+K142</f>
        <v>0</v>
      </c>
      <c r="L140" s="15">
        <f>L141+L142</f>
        <v>2350000</v>
      </c>
      <c r="M140" s="15">
        <f>M141+M142</f>
        <v>2350000</v>
      </c>
      <c r="N140" s="15">
        <f t="shared" si="80"/>
        <v>0</v>
      </c>
      <c r="O140" s="15">
        <f t="shared" si="80"/>
        <v>2350000</v>
      </c>
    </row>
    <row r="141" spans="1:15" s="3" customFormat="1" ht="20.25" customHeight="1" x14ac:dyDescent="0.2">
      <c r="A141" s="10" t="s">
        <v>222</v>
      </c>
      <c r="B141" s="14" t="s">
        <v>224</v>
      </c>
      <c r="C141" s="15"/>
      <c r="D141" s="15"/>
      <c r="E141" s="15"/>
      <c r="F141" s="15">
        <v>650000</v>
      </c>
      <c r="G141" s="15">
        <v>650000</v>
      </c>
      <c r="H141" s="15">
        <v>650000</v>
      </c>
      <c r="I141" s="15">
        <v>650000</v>
      </c>
      <c r="J141" s="15">
        <v>650000</v>
      </c>
      <c r="K141" s="15"/>
      <c r="L141" s="15">
        <f t="shared" ref="L141:L142" si="81">J141+K141</f>
        <v>650000</v>
      </c>
      <c r="M141" s="15">
        <v>650000</v>
      </c>
      <c r="N141" s="15"/>
      <c r="O141" s="15">
        <f t="shared" ref="O141:O142" si="82">N141+M141</f>
        <v>650000</v>
      </c>
    </row>
    <row r="142" spans="1:15" s="3" customFormat="1" ht="20.25" customHeight="1" x14ac:dyDescent="0.2">
      <c r="A142" s="10" t="s">
        <v>222</v>
      </c>
      <c r="B142" s="14" t="s">
        <v>225</v>
      </c>
      <c r="C142" s="15"/>
      <c r="D142" s="15"/>
      <c r="E142" s="15"/>
      <c r="F142" s="15"/>
      <c r="G142" s="15"/>
      <c r="H142" s="15"/>
      <c r="I142" s="15"/>
      <c r="J142" s="15">
        <v>1700000</v>
      </c>
      <c r="K142" s="15"/>
      <c r="L142" s="15">
        <f t="shared" si="81"/>
        <v>1700000</v>
      </c>
      <c r="M142" s="15">
        <v>1700000</v>
      </c>
      <c r="N142" s="15"/>
      <c r="O142" s="15">
        <f t="shared" si="82"/>
        <v>1700000</v>
      </c>
    </row>
    <row r="143" spans="1:15" s="3" customFormat="1" ht="21" customHeight="1" x14ac:dyDescent="0.2">
      <c r="B143" s="1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1:15" s="3" customFormat="1" x14ac:dyDescent="0.2">
      <c r="A144" s="17" t="s">
        <v>226</v>
      </c>
      <c r="B144" s="1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1:15" s="3" customFormat="1" x14ac:dyDescent="0.2">
      <c r="A145" s="17"/>
      <c r="B145" s="1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1:15" s="3" customFormat="1" ht="305.25" customHeight="1" x14ac:dyDescent="0.2">
      <c r="A146" s="17"/>
      <c r="B146" s="1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1:15" s="3" customFormat="1" ht="305.25" customHeight="1" x14ac:dyDescent="0.2">
      <c r="A147" s="17"/>
      <c r="B147" s="1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</sheetData>
  <mergeCells count="24">
    <mergeCell ref="A9:O9"/>
    <mergeCell ref="A7:B7"/>
    <mergeCell ref="A1:O1"/>
    <mergeCell ref="A2:O2"/>
    <mergeCell ref="A3:O3"/>
    <mergeCell ref="A6:O6"/>
    <mergeCell ref="A8:O8"/>
    <mergeCell ref="M4:O4"/>
    <mergeCell ref="N5:O5"/>
    <mergeCell ref="O14:O16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</mergeCells>
  <pageMargins left="0.39370078740157483" right="0.19685039370078741" top="0.39370078740157483" bottom="0.39370078740157483" header="0" footer="0"/>
  <pageSetup paperSize="9" scale="51" fitToHeight="0" orientation="portrait" r:id="rId1"/>
  <rowBreaks count="3" manualBreakCount="3">
    <brk id="48" max="14" man="1"/>
    <brk id="86" max="14" man="1"/>
    <brk id="11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2024-12-16T05:03:16Z</dcterms:modified>
</cp:coreProperties>
</file>