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Февраль 2024\Постановления\О внес изм 21.12.2015 № 1377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47" i="1" l="1"/>
  <c r="R47" i="1"/>
  <c r="Q47" i="1"/>
  <c r="P47" i="1"/>
  <c r="O46" i="1"/>
  <c r="I46" i="1"/>
  <c r="E46" i="1" s="1"/>
  <c r="O45" i="1"/>
  <c r="E45" i="1"/>
  <c r="E51" i="1"/>
  <c r="O51" i="1"/>
  <c r="E52" i="1"/>
  <c r="O52" i="1"/>
  <c r="H53" i="1"/>
  <c r="E53" i="1" s="1"/>
  <c r="P53" i="1"/>
  <c r="Q53" i="1"/>
  <c r="R53" i="1"/>
  <c r="D46" i="1" l="1"/>
  <c r="D45" i="1"/>
  <c r="D52" i="1"/>
  <c r="O47" i="1"/>
  <c r="O53" i="1"/>
  <c r="D53" i="1" s="1"/>
  <c r="I47" i="1"/>
  <c r="E47" i="1" s="1"/>
  <c r="D51" i="1"/>
  <c r="D47" i="1" l="1"/>
  <c r="J33" i="1" l="1"/>
  <c r="J32" i="1"/>
  <c r="S40" i="1" l="1"/>
  <c r="S41" i="1" s="1"/>
  <c r="S55" i="1" s="1"/>
  <c r="Q40" i="1"/>
  <c r="Q41" i="1" s="1"/>
  <c r="P40" i="1"/>
  <c r="P41" i="1" s="1"/>
  <c r="I40" i="1"/>
  <c r="I41" i="1" s="1"/>
  <c r="E39" i="1"/>
  <c r="E40" i="1" s="1"/>
  <c r="E41" i="1" s="1"/>
  <c r="D39" i="1" l="1"/>
  <c r="O41" i="1"/>
  <c r="D41" i="1" s="1"/>
  <c r="D40" i="1"/>
  <c r="K34" i="1" l="1"/>
  <c r="I26" i="1" l="1"/>
  <c r="H26" i="1"/>
  <c r="G26" i="1"/>
  <c r="F26" i="1"/>
  <c r="O20" i="1"/>
  <c r="J20" i="1"/>
  <c r="I20" i="1"/>
  <c r="H20" i="1"/>
  <c r="G20" i="1"/>
  <c r="F20" i="1"/>
  <c r="O33" i="1"/>
  <c r="O32" i="1"/>
  <c r="O31" i="1"/>
  <c r="O25" i="1"/>
  <c r="O22" i="1"/>
  <c r="O19" i="1"/>
  <c r="J18" i="1"/>
  <c r="J17" i="1"/>
  <c r="E33" i="1"/>
  <c r="E32" i="1"/>
  <c r="E31" i="1"/>
  <c r="E25" i="1"/>
  <c r="E22" i="1"/>
  <c r="E18" i="1"/>
  <c r="E17" i="1"/>
  <c r="I27" i="1" l="1"/>
  <c r="I55" i="1" s="1"/>
  <c r="E20" i="1"/>
  <c r="D33" i="1"/>
  <c r="D32" i="1"/>
  <c r="L34" i="1"/>
  <c r="L35" i="1" s="1"/>
  <c r="Q34" i="1"/>
  <c r="P34" i="1"/>
  <c r="L55" i="1" l="1"/>
  <c r="K35" i="1"/>
  <c r="K55" i="1" s="1"/>
  <c r="J34" i="1"/>
  <c r="J35" i="1" s="1"/>
  <c r="G34" i="1"/>
  <c r="F34" i="1"/>
  <c r="J55" i="1" l="1"/>
  <c r="Q35" i="1"/>
  <c r="P35" i="1"/>
  <c r="G35" i="1"/>
  <c r="F35" i="1"/>
  <c r="R34" i="1"/>
  <c r="H34" i="1"/>
  <c r="H35" i="1" s="1"/>
  <c r="R27" i="1"/>
  <c r="E26" i="1"/>
  <c r="R23" i="1"/>
  <c r="O23" i="1" s="1"/>
  <c r="H23" i="1"/>
  <c r="G23" i="1"/>
  <c r="F23" i="1"/>
  <c r="E19" i="1"/>
  <c r="R54" i="1" l="1"/>
  <c r="P54" i="1"/>
  <c r="O54" i="1"/>
  <c r="R35" i="1"/>
  <c r="R55" i="1" s="1"/>
  <c r="O34" i="1"/>
  <c r="E35" i="1"/>
  <c r="P27" i="1"/>
  <c r="P55" i="1" s="1"/>
  <c r="E23" i="1"/>
  <c r="H27" i="1"/>
  <c r="H55" i="1" s="1"/>
  <c r="E34" i="1"/>
  <c r="G27" i="1"/>
  <c r="G55" i="1" s="1"/>
  <c r="D17" i="1"/>
  <c r="D18" i="1"/>
  <c r="D19" i="1"/>
  <c r="D31" i="1"/>
  <c r="F27" i="1"/>
  <c r="F55" i="1" s="1"/>
  <c r="D22" i="1"/>
  <c r="D25" i="1"/>
  <c r="H54" i="1"/>
  <c r="Q54" i="1"/>
  <c r="Q55" i="1" s="1"/>
  <c r="O55" i="1" l="1"/>
  <c r="O27" i="1"/>
  <c r="O35" i="1"/>
  <c r="E55" i="1"/>
  <c r="E54" i="1"/>
  <c r="D54" i="1" s="1"/>
  <c r="E27" i="1"/>
  <c r="D27" i="1" s="1"/>
  <c r="D20" i="1"/>
  <c r="D26" i="1"/>
  <c r="D34" i="1"/>
  <c r="D35" i="1" s="1"/>
  <c r="D23" i="1"/>
  <c r="D55" i="1" l="1"/>
</calcChain>
</file>

<file path=xl/sharedStrings.xml><?xml version="1.0" encoding="utf-8"?>
<sst xmlns="http://schemas.openxmlformats.org/spreadsheetml/2006/main" count="132" uniqueCount="79">
  <si>
    <t>Приложение № 1</t>
  </si>
  <si>
    <t>к муниципальной программе</t>
  </si>
  <si>
    <t>Цели, задачи, наименование  мероприятий</t>
  </si>
  <si>
    <t>Сроки</t>
  </si>
  <si>
    <t>Исполнители</t>
  </si>
  <si>
    <t>Объемы финансирования, тыс. руб</t>
  </si>
  <si>
    <t>Показатели результативности  выполнения программы</t>
  </si>
  <si>
    <t>Источник финансирования</t>
  </si>
  <si>
    <t>Всего</t>
  </si>
  <si>
    <t>Бюджет муниципального образования «Ахтубинский муниципальный район Астраханской области»</t>
  </si>
  <si>
    <t>Бюджет Астраханской области (субвенции)</t>
  </si>
  <si>
    <t>2023 г.</t>
  </si>
  <si>
    <t>2024 г.</t>
  </si>
  <si>
    <t>2025 г.</t>
  </si>
  <si>
    <t>Наименование показателей непосредственного  (для мероприятий) и конечного (для целей и задач)</t>
  </si>
  <si>
    <t>Ед. изм.</t>
  </si>
  <si>
    <t>Значение показателя за предшествующий период</t>
  </si>
  <si>
    <t>«Строительство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района"</t>
  </si>
  <si>
    <t xml:space="preserve">Цель: улучшение условий проживания населения и устойчивое территориальное развитие Ахтубинского района </t>
  </si>
  <si>
    <t>Показатель непосредственного результата</t>
  </si>
  <si>
    <t>%</t>
  </si>
  <si>
    <t>Задача : обеспечение устойчивого развития территории района.</t>
  </si>
  <si>
    <t>Цель: повышение качества и надежности предоставления коммунальных услуг населению Ахтубинского района</t>
  </si>
  <si>
    <t>Задача: создание организационно-технических и нормативно-правовых мероприятий, направленных на оптимизацию, развитие и модернизацию коммунальных систем электро-, водоснабжения</t>
  </si>
  <si>
    <t xml:space="preserve">Разработка муниципальной программы в области энергосбережения и повышения энергетической эффективности </t>
  </si>
  <si>
    <t>Показатель непосредственного результата (протяженность)</t>
  </si>
  <si>
    <t>м.</t>
  </si>
  <si>
    <t>Мероприятия, проводимые в целях обеспечения жителей  поселений Ахтубинского района водоснабжением</t>
  </si>
  <si>
    <t>Показатель непосредственного результата (количество мероприятий)</t>
  </si>
  <si>
    <t>шт</t>
  </si>
  <si>
    <t>Формирование материально-технических ресурсов, необходимых для функционирования объектов капитального строительства.</t>
  </si>
  <si>
    <t>шт.</t>
  </si>
  <si>
    <t xml:space="preserve">Разработка муниципальной программы комплексное развитие  систем коммунальной инфраструктуры </t>
  </si>
  <si>
    <t>Итого:</t>
  </si>
  <si>
    <t xml:space="preserve">2. Мероприятия в области электроснабжения: </t>
  </si>
  <si>
    <t>Организационно-технические мероприятия, направленные на оптимизацию, развитие и модернизацию коммунальных систем электро-,водоснабжения</t>
  </si>
  <si>
    <t>Показатель непосредственного результата (количество объектов)</t>
  </si>
  <si>
    <t xml:space="preserve">3. Мероприятия в области жилищно-коммунального хозяйства: </t>
  </si>
  <si>
    <t>проведение мероприятий , ремонтно-востановительных работ по бесперебойному обеспечению водоснабжения населения в границах поседений (закупка товаров, работ и услуг для обеспечения государственных, муниципальных нужд)</t>
  </si>
  <si>
    <t>Всего по подпрограмме:</t>
  </si>
  <si>
    <t xml:space="preserve">Подпрограмма «Строительство и реконструкция объектов капитального строительства на территории  Ахтубинского района </t>
  </si>
  <si>
    <t>Цель 1: обеспечение населения питьевой водой, соответствующей требованиям безопасности и безвредности, установленным санитарно-эпидемиологическими правилами</t>
  </si>
  <si>
    <t>км</t>
  </si>
  <si>
    <t xml:space="preserve">ИТОГО: </t>
  </si>
  <si>
    <t>Задача 1: снижение общего объема потребления энергоресурсов на территории Астраханской области;</t>
  </si>
  <si>
    <t xml:space="preserve">Мероприятие 1: Иные межбюджетные трансферты из бюджета МО "Ахтубинский район" МО "Ахтубинского района" на реализацию мероприятий по закупке топлива (мазута, печного топлива) на очередной отопительный сезон.  </t>
  </si>
  <si>
    <t>Показатель непосредственного результата (количество)</t>
  </si>
  <si>
    <t>т.</t>
  </si>
  <si>
    <t>Итого по программе:</t>
  </si>
  <si>
    <t>шт-км</t>
  </si>
  <si>
    <t xml:space="preserve">Федеральный бюджет </t>
  </si>
  <si>
    <t>Задача 1: модернизация систем водоснабжения, водоотведения и очистки сточных вод</t>
  </si>
  <si>
    <t xml:space="preserve">                           ПЕРЕЧЕНЬ НАПРАВЛЕНИЙ</t>
  </si>
  <si>
    <t xml:space="preserve">Мероприятие 2: Иные межбюджетные трансферты из бюджета МО "Ахтубинский район" МО "Ахтубинского района" на реализацию мероприятий по поставке жидкого топлива (мазута) на очередной отопительный сезон.   области (*с применениями планируемыми к уточнению бюджета муниципального образования "Ахтубинский муниципальный район Астраханской области" на 2024 год и на поановый период 2025 и 2026 годов)                          </t>
  </si>
  <si>
    <t>Подпрограмма «Комплексное развитие систем коммунальной инфраструктуры поселений Ахтубинского района".*</t>
  </si>
  <si>
    <t>2026 г.</t>
  </si>
  <si>
    <t>2023-2026</t>
  </si>
  <si>
    <t>Администрация муниципального образования "Ахтубинский муниципальный район Астраханской области"</t>
  </si>
  <si>
    <t>Реконструкция магистральных сетей водоснабжения  Ахтубинского муниципального района Астраханской области</t>
  </si>
  <si>
    <t>реконструкция  разводящих сетей водоснабжения с. Капустин Яр Ахтубинского муниципального района Астраханской области</t>
  </si>
  <si>
    <t xml:space="preserve">Подпрограмма  «Газификация жилищно-коммунального хозяйства на территории  Ахтубинского района» </t>
  </si>
  <si>
    <t>Цель 1: обеспечение населения газом, улучшение условий проживания</t>
  </si>
  <si>
    <t>Задача 1: строительство распределительных сетей газоснабжения</t>
  </si>
  <si>
    <t>2022-2025</t>
  </si>
  <si>
    <t>Администрация МО "Ахтубинский район"</t>
  </si>
  <si>
    <t>п.м.</t>
  </si>
  <si>
    <t>-</t>
  </si>
  <si>
    <t xml:space="preserve">Мероприятие 1:  </t>
  </si>
  <si>
    <t xml:space="preserve">                                                Подпрограмма "Регулирование численности безнадзорных животных Ахтубинского района"  </t>
  </si>
  <si>
    <t>Цель 1: регулирование численности безнадзорных животных, обеспечение порядка и спокойствия населения на территории «Ахтубинского района»</t>
  </si>
  <si>
    <t>Задача 1: уменьшение общего количества безнадзорных животных на территории МО «Ахтубинский район»</t>
  </si>
  <si>
    <t>Мероприятие : Осуществление государственных полномочий в области санитарно-эпидемиологического благополучия населения</t>
  </si>
  <si>
    <t>Показатель непосредственного результата (численность животных)</t>
  </si>
  <si>
    <t>гол.</t>
  </si>
  <si>
    <t>Мероприятие: капитальные вложения в объекты государственной (муниципальной) собственности</t>
  </si>
  <si>
    <t>2022-2023</t>
  </si>
  <si>
    <t xml:space="preserve">средства будут учтены при подготовке решения Совета муниципального образования "Ахтубинский муниципальный район Астраханской области" "О внесении изменений в решение Совета муниципального образования "Ахтубинский муниципальный район Астраханской области" от 07.12.2023 № 390 "О бюджете муниципального образования "Ахтубинский муниципальный район Астраханской области на 2024 г. и плановый период 2025-2026 годов" </t>
  </si>
  <si>
    <t>Подпрограмма: "Повышение энергетической эффективности на территории городских поселений Ахтубинского района" *</t>
  </si>
  <si>
    <t xml:space="preserve">                                                                                  МУНИЦИПАЛЬНОЙ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</si>
</sst>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#\ ##0.0"/>
    <numFmt numFmtId="166" formatCode="#,##0.0_р_."/>
  </numFmts>
  <fonts count="8" x14ac:knownFonts="1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64" fontId="0" fillId="2" borderId="0" xfId="0" applyNumberFormat="1" applyFill="1"/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 wrapText="1"/>
    </xf>
    <xf numFmtId="165" fontId="2" fillId="0" borderId="6" xfId="0" applyNumberFormat="1" applyFont="1" applyBorder="1" applyAlignment="1">
      <alignment horizontal="center" vertical="top"/>
    </xf>
    <xf numFmtId="165" fontId="2" fillId="0" borderId="2" xfId="0" applyNumberFormat="1" applyFont="1" applyBorder="1" applyAlignment="1">
      <alignment horizontal="center" vertical="top"/>
    </xf>
    <xf numFmtId="165" fontId="2" fillId="2" borderId="6" xfId="0" applyNumberFormat="1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horizontal="center" vertical="top"/>
    </xf>
    <xf numFmtId="165" fontId="2" fillId="2" borderId="2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top" wrapText="1"/>
    </xf>
    <xf numFmtId="165" fontId="3" fillId="2" borderId="5" xfId="0" applyNumberFormat="1" applyFont="1" applyFill="1" applyBorder="1" applyAlignment="1">
      <alignment horizontal="center" vertical="top"/>
    </xf>
    <xf numFmtId="165" fontId="3" fillId="2" borderId="8" xfId="0" applyNumberFormat="1" applyFont="1" applyFill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 wrapText="1"/>
    </xf>
    <xf numFmtId="165" fontId="3" fillId="0" borderId="6" xfId="0" applyNumberFormat="1" applyFont="1" applyBorder="1" applyAlignment="1">
      <alignment horizontal="center" vertical="top"/>
    </xf>
    <xf numFmtId="165" fontId="2" fillId="2" borderId="5" xfId="0" applyNumberFormat="1" applyFont="1" applyFill="1" applyBorder="1" applyAlignment="1">
      <alignment horizontal="center" vertical="top"/>
    </xf>
    <xf numFmtId="0" fontId="2" fillId="0" borderId="0" xfId="0" applyFont="1"/>
    <xf numFmtId="165" fontId="3" fillId="2" borderId="9" xfId="0" applyNumberFormat="1" applyFont="1" applyFill="1" applyBorder="1" applyAlignment="1">
      <alignment horizontal="center" vertical="top"/>
    </xf>
    <xf numFmtId="166" fontId="3" fillId="2" borderId="5" xfId="0" applyNumberFormat="1" applyFont="1" applyFill="1" applyBorder="1" applyAlignment="1">
      <alignment horizontal="center" vertical="top"/>
    </xf>
    <xf numFmtId="166" fontId="3" fillId="0" borderId="6" xfId="0" applyNumberFormat="1" applyFont="1" applyBorder="1" applyAlignment="1">
      <alignment horizontal="center" vertical="top" wrapText="1"/>
    </xf>
    <xf numFmtId="166" fontId="3" fillId="0" borderId="3" xfId="0" applyNumberFormat="1" applyFont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165" fontId="3" fillId="2" borderId="6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/>
    </xf>
    <xf numFmtId="165" fontId="2" fillId="2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 wrapText="1"/>
    </xf>
    <xf numFmtId="165" fontId="2" fillId="2" borderId="3" xfId="0" applyNumberFormat="1" applyFont="1" applyFill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7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abSelected="1" showRuler="0" showWhiteSpace="0" zoomScale="80" zoomScaleNormal="80" zoomScalePageLayoutView="70" workbookViewId="0">
      <selection activeCell="Z45" sqref="Z45"/>
    </sheetView>
  </sheetViews>
  <sheetFormatPr defaultColWidth="9" defaultRowHeight="15" x14ac:dyDescent="0.25"/>
  <cols>
    <col min="1" max="1" width="36.85546875" customWidth="1"/>
    <col min="2" max="2" width="8.42578125" customWidth="1"/>
    <col min="3" max="3" width="18.85546875" customWidth="1"/>
    <col min="4" max="4" width="12" customWidth="1"/>
    <col min="5" max="5" width="9" customWidth="1"/>
    <col min="6" max="6" width="8.28515625" customWidth="1"/>
    <col min="7" max="7" width="9.28515625" customWidth="1"/>
    <col min="8" max="9" width="9.140625" customWidth="1"/>
    <col min="10" max="10" width="10.140625" customWidth="1"/>
    <col min="11" max="11" width="9.140625" customWidth="1"/>
    <col min="12" max="12" width="11.140625" customWidth="1"/>
    <col min="13" max="14" width="7.42578125" customWidth="1"/>
    <col min="15" max="15" width="10.28515625" customWidth="1"/>
    <col min="16" max="16" width="9.42578125" customWidth="1"/>
    <col min="17" max="17" width="10.140625" customWidth="1"/>
    <col min="18" max="19" width="10.28515625" customWidth="1"/>
    <col min="20" max="20" width="18.28515625" customWidth="1"/>
    <col min="21" max="21" width="8.42578125" customWidth="1"/>
    <col min="22" max="22" width="12.28515625" customWidth="1"/>
    <col min="23" max="23" width="7.5703125" customWidth="1"/>
    <col min="24" max="24" width="6.7109375" customWidth="1"/>
    <col min="25" max="25" width="6.42578125" customWidth="1"/>
    <col min="26" max="26" width="7.42578125" customWidth="1"/>
    <col min="27" max="27" width="5.85546875" customWidth="1"/>
    <col min="28" max="28" width="12.85546875" customWidth="1"/>
    <col min="29" max="29" width="14.85546875" customWidth="1"/>
    <col min="30" max="30" width="12.85546875" customWidth="1"/>
  </cols>
  <sheetData>
    <row r="1" spans="1:27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59" t="s">
        <v>0</v>
      </c>
      <c r="V1" s="59"/>
      <c r="W1" s="59"/>
      <c r="X1" s="59"/>
      <c r="Y1" s="59"/>
      <c r="Z1" s="59"/>
      <c r="AA1" s="32"/>
    </row>
    <row r="2" spans="1:27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59" t="s">
        <v>1</v>
      </c>
      <c r="V2" s="59"/>
      <c r="W2" s="59"/>
      <c r="X2" s="59"/>
      <c r="Y2" s="59"/>
      <c r="Z2" s="59"/>
      <c r="AA2" s="32"/>
    </row>
    <row r="3" spans="1:27" ht="18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0"/>
      <c r="V3" s="30"/>
      <c r="W3" s="30"/>
      <c r="X3" s="30"/>
      <c r="Y3" s="30"/>
      <c r="Z3" s="30"/>
      <c r="AA3" s="33"/>
    </row>
    <row r="4" spans="1:27" ht="15.75" x14ac:dyDescent="0.25">
      <c r="A4" s="3"/>
      <c r="B4" s="3"/>
      <c r="C4" s="72" t="s">
        <v>52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74"/>
    </row>
    <row r="5" spans="1:27" ht="15.75" x14ac:dyDescent="0.25">
      <c r="A5" s="72" t="s">
        <v>78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7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7" ht="21" customHeight="1" x14ac:dyDescent="0.25">
      <c r="A7" s="63" t="s">
        <v>2</v>
      </c>
      <c r="B7" s="66" t="s">
        <v>3</v>
      </c>
      <c r="C7" s="66" t="s">
        <v>4</v>
      </c>
      <c r="D7" s="69" t="s">
        <v>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49"/>
      <c r="Q7" s="49"/>
      <c r="R7" s="49"/>
      <c r="S7" s="49"/>
      <c r="T7" s="69" t="s">
        <v>6</v>
      </c>
      <c r="U7" s="70"/>
      <c r="V7" s="70"/>
      <c r="W7" s="70"/>
      <c r="X7" s="70"/>
      <c r="Y7" s="70"/>
      <c r="Z7" s="75"/>
      <c r="AA7" s="34"/>
    </row>
    <row r="8" spans="1:27" ht="18" customHeight="1" x14ac:dyDescent="0.25">
      <c r="A8" s="64"/>
      <c r="B8" s="67"/>
      <c r="C8" s="67"/>
      <c r="D8" s="69" t="s">
        <v>7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49"/>
      <c r="Q8" s="49"/>
      <c r="R8" s="49"/>
      <c r="S8" s="49"/>
      <c r="T8" s="69"/>
      <c r="U8" s="70"/>
      <c r="V8" s="70"/>
      <c r="W8" s="70"/>
      <c r="X8" s="70"/>
      <c r="Y8" s="70"/>
      <c r="Z8" s="75"/>
      <c r="AA8" s="34"/>
    </row>
    <row r="9" spans="1:27" ht="44.25" customHeight="1" x14ac:dyDescent="0.25">
      <c r="A9" s="64"/>
      <c r="B9" s="67"/>
      <c r="C9" s="67"/>
      <c r="D9" s="66" t="s">
        <v>8</v>
      </c>
      <c r="E9" s="60" t="s">
        <v>9</v>
      </c>
      <c r="F9" s="61"/>
      <c r="G9" s="61"/>
      <c r="H9" s="62"/>
      <c r="I9" s="46"/>
      <c r="J9" s="60" t="s">
        <v>50</v>
      </c>
      <c r="K9" s="76"/>
      <c r="L9" s="76"/>
      <c r="M9" s="77"/>
      <c r="N9" s="50"/>
      <c r="O9" s="60" t="s">
        <v>10</v>
      </c>
      <c r="P9" s="61"/>
      <c r="Q9" s="61"/>
      <c r="R9" s="62"/>
      <c r="S9" s="46"/>
      <c r="T9" s="69"/>
      <c r="U9" s="70"/>
      <c r="V9" s="70"/>
      <c r="W9" s="70"/>
      <c r="X9" s="70"/>
      <c r="Y9" s="70"/>
      <c r="Z9" s="75"/>
      <c r="AA9" s="34"/>
    </row>
    <row r="10" spans="1:27" ht="84.75" customHeight="1" x14ac:dyDescent="0.25">
      <c r="A10" s="65"/>
      <c r="B10" s="68"/>
      <c r="C10" s="68"/>
      <c r="D10" s="68"/>
      <c r="E10" s="47" t="s">
        <v>8</v>
      </c>
      <c r="F10" s="47" t="s">
        <v>11</v>
      </c>
      <c r="G10" s="47" t="s">
        <v>12</v>
      </c>
      <c r="H10" s="47" t="s">
        <v>13</v>
      </c>
      <c r="I10" s="47" t="s">
        <v>55</v>
      </c>
      <c r="J10" s="47" t="s">
        <v>8</v>
      </c>
      <c r="K10" s="47" t="s">
        <v>11</v>
      </c>
      <c r="L10" s="47" t="s">
        <v>12</v>
      </c>
      <c r="M10" s="47" t="s">
        <v>13</v>
      </c>
      <c r="N10" s="47" t="s">
        <v>55</v>
      </c>
      <c r="O10" s="47" t="s">
        <v>8</v>
      </c>
      <c r="P10" s="5" t="s">
        <v>11</v>
      </c>
      <c r="Q10" s="5" t="s">
        <v>12</v>
      </c>
      <c r="R10" s="5" t="s">
        <v>13</v>
      </c>
      <c r="S10" s="5" t="s">
        <v>55</v>
      </c>
      <c r="T10" s="6" t="s">
        <v>14</v>
      </c>
      <c r="U10" s="6" t="s">
        <v>15</v>
      </c>
      <c r="V10" s="6" t="s">
        <v>16</v>
      </c>
      <c r="W10" s="5">
        <v>2023</v>
      </c>
      <c r="X10" s="5">
        <v>2024</v>
      </c>
      <c r="Y10" s="48">
        <v>2025</v>
      </c>
      <c r="Z10" s="5">
        <v>2026</v>
      </c>
      <c r="AA10" s="34"/>
    </row>
    <row r="11" spans="1:27" ht="19.5" customHeight="1" x14ac:dyDescent="0.25">
      <c r="A11" s="60" t="s">
        <v>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2"/>
      <c r="AA11" s="35"/>
    </row>
    <row r="12" spans="1:27" ht="44.25" customHeight="1" x14ac:dyDescent="0.25">
      <c r="A12" s="60" t="s">
        <v>18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46"/>
      <c r="Q12" s="46"/>
      <c r="R12" s="46"/>
      <c r="S12" s="46"/>
      <c r="T12" s="7" t="s">
        <v>19</v>
      </c>
      <c r="U12" s="8" t="s">
        <v>20</v>
      </c>
      <c r="V12" s="8">
        <v>100</v>
      </c>
      <c r="W12" s="8">
        <v>100</v>
      </c>
      <c r="X12" s="8">
        <v>100</v>
      </c>
      <c r="Y12" s="9">
        <v>100</v>
      </c>
      <c r="Z12" s="5">
        <v>100</v>
      </c>
      <c r="AA12" s="34"/>
    </row>
    <row r="13" spans="1:27" ht="42.75" customHeight="1" x14ac:dyDescent="0.25">
      <c r="A13" s="60" t="s">
        <v>21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46"/>
      <c r="Q13" s="46"/>
      <c r="R13" s="46"/>
      <c r="S13" s="46"/>
      <c r="T13" s="7" t="s">
        <v>19</v>
      </c>
      <c r="U13" s="8" t="s">
        <v>20</v>
      </c>
      <c r="V13" s="8">
        <v>100</v>
      </c>
      <c r="W13" s="8">
        <v>100</v>
      </c>
      <c r="X13" s="8">
        <v>100</v>
      </c>
      <c r="Y13" s="9">
        <v>100</v>
      </c>
      <c r="Z13" s="5">
        <v>100</v>
      </c>
      <c r="AA13" s="34"/>
    </row>
    <row r="14" spans="1:27" ht="18.75" customHeight="1" x14ac:dyDescent="0.25">
      <c r="A14" s="60" t="s">
        <v>54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2"/>
      <c r="AA14" s="35"/>
    </row>
    <row r="15" spans="1:27" ht="21" customHeight="1" x14ac:dyDescent="0.25">
      <c r="A15" s="60" t="s">
        <v>22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  <c r="AA15" s="35"/>
    </row>
    <row r="16" spans="1:27" ht="19.5" customHeight="1" x14ac:dyDescent="0.25">
      <c r="A16" s="60" t="s">
        <v>23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2"/>
      <c r="AA16" s="35"/>
    </row>
    <row r="17" spans="1:30" ht="95.25" customHeight="1" x14ac:dyDescent="0.25">
      <c r="A17" s="10" t="s">
        <v>24</v>
      </c>
      <c r="B17" s="11" t="s">
        <v>56</v>
      </c>
      <c r="C17" s="11" t="s">
        <v>57</v>
      </c>
      <c r="D17" s="12">
        <f>E17+O17</f>
        <v>150</v>
      </c>
      <c r="E17" s="12">
        <f>F17+G17+H17+I17</f>
        <v>150</v>
      </c>
      <c r="F17" s="12">
        <v>150</v>
      </c>
      <c r="G17" s="12">
        <v>0</v>
      </c>
      <c r="H17" s="12">
        <v>0</v>
      </c>
      <c r="I17" s="12">
        <v>0</v>
      </c>
      <c r="J17" s="12">
        <f>K17+L17+M17+N17</f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1" t="s">
        <v>25</v>
      </c>
      <c r="U17" s="12" t="s">
        <v>26</v>
      </c>
      <c r="V17" s="12">
        <v>0</v>
      </c>
      <c r="W17" s="12">
        <v>1</v>
      </c>
      <c r="X17" s="12">
        <v>0</v>
      </c>
      <c r="Y17" s="13">
        <v>0</v>
      </c>
      <c r="Z17" s="12">
        <v>0</v>
      </c>
      <c r="AA17" s="36"/>
    </row>
    <row r="18" spans="1:30" s="1" customFormat="1" ht="93" customHeight="1" x14ac:dyDescent="0.25">
      <c r="A18" s="14" t="s">
        <v>27</v>
      </c>
      <c r="B18" s="11" t="s">
        <v>56</v>
      </c>
      <c r="C18" s="14" t="s">
        <v>57</v>
      </c>
      <c r="D18" s="14">
        <f>E18+O18</f>
        <v>9748.9700000000012</v>
      </c>
      <c r="E18" s="15">
        <f>F18+G18+H18+I18</f>
        <v>9748.9700000000012</v>
      </c>
      <c r="F18" s="15">
        <v>2938.65</v>
      </c>
      <c r="G18" s="15">
        <v>2270.12</v>
      </c>
      <c r="H18" s="15">
        <v>2270.1</v>
      </c>
      <c r="I18" s="15">
        <v>2270.1</v>
      </c>
      <c r="J18" s="15">
        <f>K18+L18+M18+N18</f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4" t="s">
        <v>28</v>
      </c>
      <c r="U18" s="15" t="s">
        <v>29</v>
      </c>
      <c r="V18" s="15">
        <v>5</v>
      </c>
      <c r="W18" s="15">
        <v>5</v>
      </c>
      <c r="X18" s="15">
        <v>5</v>
      </c>
      <c r="Y18" s="16">
        <v>5</v>
      </c>
      <c r="Z18" s="15">
        <v>5</v>
      </c>
      <c r="AA18" s="37"/>
    </row>
    <row r="19" spans="1:30" s="1" customFormat="1" ht="97.5" customHeight="1" x14ac:dyDescent="0.25">
      <c r="A19" s="11" t="s">
        <v>32</v>
      </c>
      <c r="B19" s="11" t="s">
        <v>56</v>
      </c>
      <c r="C19" s="14" t="s">
        <v>57</v>
      </c>
      <c r="D19" s="14">
        <f>E19+O19</f>
        <v>296</v>
      </c>
      <c r="E19" s="15">
        <f>F19+G19+H19</f>
        <v>296</v>
      </c>
      <c r="F19" s="15">
        <v>296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f>P19+Q19+R19+S19</f>
        <v>0</v>
      </c>
      <c r="P19" s="15">
        <v>0</v>
      </c>
      <c r="Q19" s="15">
        <v>0</v>
      </c>
      <c r="R19" s="15">
        <v>0</v>
      </c>
      <c r="S19" s="15">
        <v>0</v>
      </c>
      <c r="T19" s="14" t="s">
        <v>28</v>
      </c>
      <c r="U19" s="15" t="s">
        <v>31</v>
      </c>
      <c r="V19" s="15">
        <v>0</v>
      </c>
      <c r="W19" s="15">
        <v>1</v>
      </c>
      <c r="X19" s="15">
        <v>0</v>
      </c>
      <c r="Y19" s="16">
        <v>0</v>
      </c>
      <c r="Z19" s="15">
        <v>0</v>
      </c>
      <c r="AA19" s="37"/>
    </row>
    <row r="20" spans="1:30" s="1" customFormat="1" ht="20.25" customHeight="1" x14ac:dyDescent="0.25">
      <c r="A20" s="14" t="s">
        <v>33</v>
      </c>
      <c r="B20" s="14"/>
      <c r="C20" s="14"/>
      <c r="D20" s="14">
        <f>E20+O20</f>
        <v>10194.970000000001</v>
      </c>
      <c r="E20" s="14">
        <f>F20+G20+H20+I20</f>
        <v>10194.970000000001</v>
      </c>
      <c r="F20" s="15">
        <f>F17+F18+F19</f>
        <v>3384.65</v>
      </c>
      <c r="G20" s="15">
        <f>G17+G18+G19</f>
        <v>2270.12</v>
      </c>
      <c r="H20" s="15">
        <f>H17+H18+H19</f>
        <v>2270.1</v>
      </c>
      <c r="I20" s="15">
        <f>I17+I18+I19</f>
        <v>2270.1</v>
      </c>
      <c r="J20" s="15">
        <f>K20+L20+M20+N20</f>
        <v>0</v>
      </c>
      <c r="K20" s="15">
        <v>0</v>
      </c>
      <c r="L20" s="15">
        <v>0</v>
      </c>
      <c r="M20" s="15">
        <v>0</v>
      </c>
      <c r="N20" s="15">
        <v>0</v>
      </c>
      <c r="O20" s="14">
        <f>P20+Q20+R20+S20</f>
        <v>0</v>
      </c>
      <c r="P20" s="15">
        <v>0</v>
      </c>
      <c r="Q20" s="15">
        <v>0</v>
      </c>
      <c r="R20" s="15">
        <v>0</v>
      </c>
      <c r="S20" s="15">
        <v>0</v>
      </c>
      <c r="T20" s="14"/>
      <c r="U20" s="15"/>
      <c r="V20" s="15"/>
      <c r="W20" s="15"/>
      <c r="X20" s="15"/>
      <c r="Y20" s="16"/>
      <c r="Z20" s="15"/>
      <c r="AA20" s="37"/>
    </row>
    <row r="21" spans="1:30" s="1" customFormat="1" ht="32.25" customHeight="1" x14ac:dyDescent="0.25">
      <c r="A21" s="14" t="s">
        <v>34</v>
      </c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4"/>
      <c r="U21" s="15"/>
      <c r="V21" s="15"/>
      <c r="W21" s="15"/>
      <c r="X21" s="15"/>
      <c r="Y21" s="16"/>
      <c r="Z21" s="15"/>
      <c r="AA21" s="37"/>
    </row>
    <row r="22" spans="1:30" s="1" customFormat="1" ht="97.5" customHeight="1" x14ac:dyDescent="0.25">
      <c r="A22" s="17" t="s">
        <v>35</v>
      </c>
      <c r="B22" s="11" t="s">
        <v>56</v>
      </c>
      <c r="C22" s="14" t="s">
        <v>57</v>
      </c>
      <c r="D22" s="14">
        <f>E22+O22</f>
        <v>47.835000000000001</v>
      </c>
      <c r="E22" s="15">
        <f>F22+G22+H22+I22</f>
        <v>47.835000000000001</v>
      </c>
      <c r="F22" s="15">
        <v>47.835000000000001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f>P22+Q22+R22+S22</f>
        <v>0</v>
      </c>
      <c r="P22" s="15">
        <v>0</v>
      </c>
      <c r="Q22" s="15">
        <v>0</v>
      </c>
      <c r="R22" s="15">
        <v>0</v>
      </c>
      <c r="S22" s="15">
        <v>0</v>
      </c>
      <c r="T22" s="14" t="s">
        <v>36</v>
      </c>
      <c r="U22" s="15" t="s">
        <v>29</v>
      </c>
      <c r="V22" s="15">
        <v>1</v>
      </c>
      <c r="W22" s="15">
        <v>1</v>
      </c>
      <c r="X22" s="15">
        <v>1</v>
      </c>
      <c r="Y22" s="16">
        <v>1</v>
      </c>
      <c r="Z22" s="15">
        <v>1</v>
      </c>
      <c r="AA22" s="37"/>
    </row>
    <row r="23" spans="1:30" s="1" customFormat="1" ht="21.6" customHeight="1" x14ac:dyDescent="0.25">
      <c r="A23" s="14" t="s">
        <v>33</v>
      </c>
      <c r="B23" s="14"/>
      <c r="C23" s="14"/>
      <c r="D23" s="14">
        <f>E23+O23</f>
        <v>47.835000000000001</v>
      </c>
      <c r="E23" s="14">
        <f>F23+G23+H23+I23</f>
        <v>47.835000000000001</v>
      </c>
      <c r="F23" s="14">
        <f t="shared" ref="F23" si="0">F22</f>
        <v>47.835000000000001</v>
      </c>
      <c r="G23" s="14">
        <f t="shared" ref="G23:H23" si="1">G22</f>
        <v>0</v>
      </c>
      <c r="H23" s="14">
        <f t="shared" si="1"/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>P23+Q23+R23+S23</f>
        <v>0</v>
      </c>
      <c r="P23" s="14">
        <v>0</v>
      </c>
      <c r="Q23" s="14">
        <v>0</v>
      </c>
      <c r="R23" s="14">
        <f>R22</f>
        <v>0</v>
      </c>
      <c r="S23" s="14">
        <v>0</v>
      </c>
      <c r="T23" s="14"/>
      <c r="U23" s="15"/>
      <c r="V23" s="15"/>
      <c r="W23" s="15"/>
      <c r="X23" s="15"/>
      <c r="Y23" s="16"/>
      <c r="Z23" s="15"/>
      <c r="AA23" s="37"/>
      <c r="AB23" s="4"/>
      <c r="AD23" s="4"/>
    </row>
    <row r="24" spans="1:30" s="1" customFormat="1" ht="31.5" customHeight="1" x14ac:dyDescent="0.25">
      <c r="A24" s="14" t="s">
        <v>37</v>
      </c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5"/>
      <c r="N24" s="15">
        <v>0</v>
      </c>
      <c r="O24" s="15"/>
      <c r="P24" s="15"/>
      <c r="Q24" s="15"/>
      <c r="R24" s="15"/>
      <c r="S24" s="15">
        <v>0</v>
      </c>
      <c r="T24" s="14"/>
      <c r="U24" s="15"/>
      <c r="V24" s="15"/>
      <c r="W24" s="15"/>
      <c r="X24" s="15"/>
      <c r="Y24" s="16"/>
      <c r="Z24" s="15"/>
      <c r="AA24" s="37"/>
      <c r="AB24" s="4"/>
      <c r="AD24" s="4"/>
    </row>
    <row r="25" spans="1:30" s="1" customFormat="1" ht="98.25" customHeight="1" x14ac:dyDescent="0.25">
      <c r="A25" s="17" t="s">
        <v>38</v>
      </c>
      <c r="B25" s="11" t="s">
        <v>56</v>
      </c>
      <c r="C25" s="14" t="s">
        <v>57</v>
      </c>
      <c r="D25" s="14">
        <f>E25+O25</f>
        <v>6911.8</v>
      </c>
      <c r="E25" s="15">
        <f>F25+G25+H25+I25</f>
        <v>6911.8</v>
      </c>
      <c r="F25" s="15">
        <v>1628.8</v>
      </c>
      <c r="G25" s="15">
        <v>1761</v>
      </c>
      <c r="H25" s="15">
        <v>1761</v>
      </c>
      <c r="I25" s="15">
        <v>1761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f>P25+Q25+R25+S25</f>
        <v>0</v>
      </c>
      <c r="P25" s="15">
        <v>0</v>
      </c>
      <c r="Q25" s="15">
        <v>0</v>
      </c>
      <c r="R25" s="15">
        <v>0</v>
      </c>
      <c r="S25" s="15">
        <v>0</v>
      </c>
      <c r="T25" s="14"/>
      <c r="U25" s="15" t="s">
        <v>31</v>
      </c>
      <c r="V25" s="15">
        <v>5</v>
      </c>
      <c r="W25" s="15">
        <v>5</v>
      </c>
      <c r="X25" s="15">
        <v>5</v>
      </c>
      <c r="Y25" s="16">
        <v>5</v>
      </c>
      <c r="Z25" s="15">
        <v>5</v>
      </c>
      <c r="AA25" s="37"/>
      <c r="AB25" s="4"/>
      <c r="AD25" s="4"/>
    </row>
    <row r="26" spans="1:30" ht="27.75" customHeight="1" x14ac:dyDescent="0.25">
      <c r="A26" s="14" t="s">
        <v>33</v>
      </c>
      <c r="B26" s="14"/>
      <c r="C26" s="14"/>
      <c r="D26" s="14">
        <f>E26+O26</f>
        <v>6911.8</v>
      </c>
      <c r="E26" s="14">
        <f>F26+G26+H26+I26</f>
        <v>6911.8</v>
      </c>
      <c r="F26" s="15">
        <f>F25</f>
        <v>1628.8</v>
      </c>
      <c r="G26" s="15">
        <f>G25</f>
        <v>1761</v>
      </c>
      <c r="H26" s="15">
        <f>H25</f>
        <v>1761</v>
      </c>
      <c r="I26" s="15">
        <f>I25</f>
        <v>1761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4"/>
      <c r="U26" s="15"/>
      <c r="V26" s="15"/>
      <c r="W26" s="15"/>
      <c r="X26" s="15"/>
      <c r="Y26" s="16"/>
      <c r="Z26" s="12"/>
      <c r="AA26" s="36"/>
    </row>
    <row r="27" spans="1:30" ht="33.75" customHeight="1" x14ac:dyDescent="0.25">
      <c r="A27" s="10" t="s">
        <v>39</v>
      </c>
      <c r="B27" s="11"/>
      <c r="C27" s="12"/>
      <c r="D27" s="11">
        <f>E27+O27</f>
        <v>17154.605</v>
      </c>
      <c r="E27" s="11">
        <f>F27+G27+H27+I27</f>
        <v>17154.605</v>
      </c>
      <c r="F27" s="11">
        <f>F20+F23+F26</f>
        <v>5061.2849999999999</v>
      </c>
      <c r="G27" s="11">
        <f>G20+G23+G26</f>
        <v>4031.12</v>
      </c>
      <c r="H27" s="11">
        <f>H20+H23+H26</f>
        <v>4031.1</v>
      </c>
      <c r="I27" s="11">
        <f>I20+I23+I26</f>
        <v>4031.1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5">
        <f>P27+Q27+R27+S27</f>
        <v>0</v>
      </c>
      <c r="P27" s="15">
        <f>P20+P23+P26</f>
        <v>0</v>
      </c>
      <c r="Q27" s="15">
        <v>0</v>
      </c>
      <c r="R27" s="15">
        <f>R20+R23+R26</f>
        <v>0</v>
      </c>
      <c r="S27" s="15">
        <v>0</v>
      </c>
      <c r="T27" s="11"/>
      <c r="U27" s="12"/>
      <c r="V27" s="12"/>
      <c r="W27" s="12"/>
      <c r="X27" s="12"/>
      <c r="Y27" s="13"/>
      <c r="Z27" s="12"/>
      <c r="AA27" s="36"/>
    </row>
    <row r="28" spans="1:30" ht="25.5" customHeight="1" x14ac:dyDescent="0.25">
      <c r="A28" s="51" t="s">
        <v>40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2"/>
      <c r="AA28" s="38"/>
    </row>
    <row r="29" spans="1:30" s="1" customFormat="1" ht="25.5" customHeight="1" x14ac:dyDescent="0.25">
      <c r="A29" s="54" t="s">
        <v>41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6"/>
      <c r="AA29" s="39"/>
    </row>
    <row r="30" spans="1:30" ht="16.5" customHeight="1" x14ac:dyDescent="0.25">
      <c r="A30" s="54" t="s">
        <v>51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  <c r="AA30" s="39"/>
    </row>
    <row r="31" spans="1:30" ht="99" customHeight="1" x14ac:dyDescent="0.25">
      <c r="A31" s="11" t="s">
        <v>30</v>
      </c>
      <c r="B31" s="11" t="s">
        <v>56</v>
      </c>
      <c r="C31" s="18" t="s">
        <v>57</v>
      </c>
      <c r="D31" s="18">
        <f>E31+O31</f>
        <v>0</v>
      </c>
      <c r="E31" s="19">
        <f>F31+G31+H31+I31</f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f>P31+Q31+R31+S31</f>
        <v>0</v>
      </c>
      <c r="P31" s="26">
        <v>0</v>
      </c>
      <c r="Q31" s="26">
        <v>0</v>
      </c>
      <c r="R31" s="26">
        <v>0</v>
      </c>
      <c r="S31" s="26">
        <v>0</v>
      </c>
      <c r="T31" s="18" t="s">
        <v>25</v>
      </c>
      <c r="U31" s="19" t="s">
        <v>42</v>
      </c>
      <c r="V31" s="19">
        <v>0</v>
      </c>
      <c r="W31" s="19">
        <v>0</v>
      </c>
      <c r="X31" s="19">
        <v>0</v>
      </c>
      <c r="Y31" s="20">
        <v>0</v>
      </c>
      <c r="Z31" s="12">
        <v>0</v>
      </c>
      <c r="AA31" s="36"/>
    </row>
    <row r="32" spans="1:30" ht="99.75" customHeight="1" x14ac:dyDescent="0.25">
      <c r="A32" s="10" t="s">
        <v>58</v>
      </c>
      <c r="B32" s="11" t="s">
        <v>56</v>
      </c>
      <c r="C32" s="18" t="s">
        <v>57</v>
      </c>
      <c r="D32" s="18">
        <f>E32+J32+O32</f>
        <v>61466.03</v>
      </c>
      <c r="E32" s="19">
        <f>F32+G32+H32+I32</f>
        <v>367.44</v>
      </c>
      <c r="F32" s="26">
        <v>367.44</v>
      </c>
      <c r="G32" s="26">
        <v>0</v>
      </c>
      <c r="H32" s="26">
        <v>0</v>
      </c>
      <c r="I32" s="26">
        <v>0</v>
      </c>
      <c r="J32" s="26">
        <f>K32+L32+M32+N32</f>
        <v>39881.089999999997</v>
      </c>
      <c r="K32" s="26">
        <v>4348.09</v>
      </c>
      <c r="L32" s="26">
        <v>35533</v>
      </c>
      <c r="M32" s="26">
        <v>0</v>
      </c>
      <c r="N32" s="26">
        <v>0</v>
      </c>
      <c r="O32" s="26">
        <f>P32+Q32+R32+S32</f>
        <v>21217.5</v>
      </c>
      <c r="P32" s="26">
        <v>1408.5</v>
      </c>
      <c r="Q32" s="26">
        <v>19809</v>
      </c>
      <c r="R32" s="26">
        <v>0</v>
      </c>
      <c r="S32" s="26">
        <v>0</v>
      </c>
      <c r="T32" s="18" t="s">
        <v>25</v>
      </c>
      <c r="U32" s="31" t="s">
        <v>49</v>
      </c>
      <c r="V32" s="25">
        <v>1</v>
      </c>
      <c r="W32" s="19">
        <v>18</v>
      </c>
      <c r="X32" s="19"/>
      <c r="Y32" s="20"/>
      <c r="Z32" s="12"/>
      <c r="AA32" s="36"/>
    </row>
    <row r="33" spans="1:27" ht="97.5" customHeight="1" x14ac:dyDescent="0.25">
      <c r="A33" s="10" t="s">
        <v>59</v>
      </c>
      <c r="B33" s="11" t="s">
        <v>56</v>
      </c>
      <c r="C33" s="18" t="s">
        <v>57</v>
      </c>
      <c r="D33" s="29">
        <f>E33+J33+O33</f>
        <v>21031</v>
      </c>
      <c r="E33" s="19">
        <f>F33+G33+H33+I33</f>
        <v>186</v>
      </c>
      <c r="F33" s="26">
        <v>186</v>
      </c>
      <c r="G33" s="26">
        <v>0</v>
      </c>
      <c r="H33" s="26">
        <v>0</v>
      </c>
      <c r="I33" s="26">
        <v>0</v>
      </c>
      <c r="J33" s="26">
        <f>K33+L33+M33+N33</f>
        <v>17201</v>
      </c>
      <c r="K33" s="26">
        <v>2201</v>
      </c>
      <c r="L33" s="26">
        <v>15000</v>
      </c>
      <c r="M33" s="26">
        <v>0</v>
      </c>
      <c r="N33" s="26">
        <v>0</v>
      </c>
      <c r="O33" s="26">
        <f>P33+Q33+R33+S33</f>
        <v>3644</v>
      </c>
      <c r="P33" s="26">
        <v>713</v>
      </c>
      <c r="Q33" s="26">
        <v>2931</v>
      </c>
      <c r="R33" s="26">
        <v>0</v>
      </c>
      <c r="S33" s="26">
        <v>0</v>
      </c>
      <c r="T33" s="18" t="s">
        <v>25</v>
      </c>
      <c r="U33" s="31" t="s">
        <v>49</v>
      </c>
      <c r="V33" s="25">
        <v>1</v>
      </c>
      <c r="W33" s="19">
        <v>38</v>
      </c>
      <c r="X33" s="19"/>
      <c r="Y33" s="20"/>
      <c r="Z33" s="12"/>
      <c r="AA33" s="36"/>
    </row>
    <row r="34" spans="1:27" ht="18" customHeight="1" x14ac:dyDescent="0.25">
      <c r="A34" s="44" t="s">
        <v>43</v>
      </c>
      <c r="B34" s="21"/>
      <c r="C34" s="22"/>
      <c r="D34" s="21">
        <f>E34+J34+O34</f>
        <v>82497.03</v>
      </c>
      <c r="E34" s="21">
        <f>F34+G34+H34+I34</f>
        <v>553.44000000000005</v>
      </c>
      <c r="F34" s="27">
        <f>F32+F33</f>
        <v>553.44000000000005</v>
      </c>
      <c r="G34" s="27">
        <f>G32+G33</f>
        <v>0</v>
      </c>
      <c r="H34" s="27">
        <f>H31</f>
        <v>0</v>
      </c>
      <c r="I34" s="27">
        <v>0</v>
      </c>
      <c r="J34" s="27">
        <f>K34+L34+M34+N34</f>
        <v>57082.09</v>
      </c>
      <c r="K34" s="27">
        <f>K31+K32+K33</f>
        <v>6549.09</v>
      </c>
      <c r="L34" s="27">
        <f>L31+L32+L33</f>
        <v>50533</v>
      </c>
      <c r="M34" s="27">
        <v>0</v>
      </c>
      <c r="N34" s="27">
        <v>0</v>
      </c>
      <c r="O34" s="27">
        <f>P34+Q34+R34+S34</f>
        <v>24861.5</v>
      </c>
      <c r="P34" s="27">
        <f>P31+P32+P33</f>
        <v>2121.5</v>
      </c>
      <c r="Q34" s="27">
        <f>Q31+Q32+Q33</f>
        <v>22740</v>
      </c>
      <c r="R34" s="27">
        <f>R31</f>
        <v>0</v>
      </c>
      <c r="S34" s="27">
        <v>0</v>
      </c>
      <c r="T34" s="21"/>
      <c r="U34" s="51"/>
      <c r="V34" s="52"/>
      <c r="W34" s="22"/>
      <c r="X34" s="22"/>
      <c r="Y34" s="41"/>
      <c r="Z34" s="12"/>
      <c r="AA34" s="36"/>
    </row>
    <row r="35" spans="1:27" ht="17.25" customHeight="1" x14ac:dyDescent="0.25">
      <c r="A35" s="21" t="s">
        <v>39</v>
      </c>
      <c r="B35" s="21"/>
      <c r="C35" s="22"/>
      <c r="D35" s="21">
        <f>D34</f>
        <v>82497.03</v>
      </c>
      <c r="E35" s="21">
        <f>F35+G35+H35+I35</f>
        <v>553.44000000000005</v>
      </c>
      <c r="F35" s="27">
        <f t="shared" ref="F35:P35" si="2">F34</f>
        <v>553.44000000000005</v>
      </c>
      <c r="G35" s="27">
        <f t="shared" ref="G35:H35" si="3">G34</f>
        <v>0</v>
      </c>
      <c r="H35" s="27">
        <f t="shared" si="3"/>
        <v>0</v>
      </c>
      <c r="I35" s="27">
        <v>0</v>
      </c>
      <c r="J35" s="27">
        <f>J34</f>
        <v>57082.09</v>
      </c>
      <c r="K35" s="27">
        <f>K34</f>
        <v>6549.09</v>
      </c>
      <c r="L35" s="27">
        <f>L34</f>
        <v>50533</v>
      </c>
      <c r="M35" s="27">
        <v>0</v>
      </c>
      <c r="N35" s="27">
        <v>0</v>
      </c>
      <c r="O35" s="27">
        <f>P35+Q35+R35+S35</f>
        <v>24861.5</v>
      </c>
      <c r="P35" s="27">
        <f t="shared" si="2"/>
        <v>2121.5</v>
      </c>
      <c r="Q35" s="28">
        <f t="shared" ref="Q35:R35" si="4">Q34</f>
        <v>22740</v>
      </c>
      <c r="R35" s="28">
        <f t="shared" si="4"/>
        <v>0</v>
      </c>
      <c r="S35" s="28">
        <v>0</v>
      </c>
      <c r="T35" s="45"/>
      <c r="U35" s="42"/>
      <c r="V35" s="42"/>
      <c r="W35" s="42"/>
      <c r="X35" s="42"/>
      <c r="Y35" s="42"/>
      <c r="Z35" s="12"/>
      <c r="AA35" s="36"/>
    </row>
    <row r="36" spans="1:27" ht="20.100000000000001" customHeight="1" x14ac:dyDescent="0.25">
      <c r="A36" s="51" t="s">
        <v>60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12"/>
    </row>
    <row r="37" spans="1:27" ht="21" customHeight="1" x14ac:dyDescent="0.25">
      <c r="A37" s="54" t="s">
        <v>61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12"/>
    </row>
    <row r="38" spans="1:27" ht="21.6" customHeight="1" x14ac:dyDescent="0.25">
      <c r="A38" s="54" t="s">
        <v>62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12"/>
    </row>
    <row r="39" spans="1:27" ht="58.5" customHeight="1" x14ac:dyDescent="0.25">
      <c r="A39" s="18" t="s">
        <v>67</v>
      </c>
      <c r="B39" s="11" t="s">
        <v>63</v>
      </c>
      <c r="C39" s="18" t="s">
        <v>64</v>
      </c>
      <c r="D39" s="14">
        <f>E39+O39</f>
        <v>0</v>
      </c>
      <c r="E39" s="19">
        <f>F39+G39+H39+I39</f>
        <v>0</v>
      </c>
      <c r="F39" s="19">
        <v>0</v>
      </c>
      <c r="G39" s="15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19">
        <v>0</v>
      </c>
      <c r="P39" s="19">
        <v>0</v>
      </c>
      <c r="Q39" s="15">
        <v>0</v>
      </c>
      <c r="R39" s="23">
        <v>0</v>
      </c>
      <c r="S39" s="23">
        <v>0</v>
      </c>
      <c r="T39" s="18" t="s">
        <v>25</v>
      </c>
      <c r="U39" s="19" t="s">
        <v>65</v>
      </c>
      <c r="V39" s="19">
        <v>0</v>
      </c>
      <c r="W39" s="19">
        <v>0</v>
      </c>
      <c r="X39" s="19">
        <v>0</v>
      </c>
      <c r="Y39" s="20" t="s">
        <v>66</v>
      </c>
      <c r="Z39" s="12"/>
    </row>
    <row r="40" spans="1:27" x14ac:dyDescent="0.25">
      <c r="A40" s="44" t="s">
        <v>43</v>
      </c>
      <c r="B40" s="21"/>
      <c r="C40" s="22"/>
      <c r="D40" s="21">
        <f>E40+O40</f>
        <v>0</v>
      </c>
      <c r="E40" s="21">
        <f>E39</f>
        <v>0</v>
      </c>
      <c r="F40" s="21">
        <v>0</v>
      </c>
      <c r="G40" s="15">
        <v>0</v>
      </c>
      <c r="H40" s="15">
        <v>0</v>
      </c>
      <c r="I40" s="15">
        <f>I39</f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21">
        <v>0</v>
      </c>
      <c r="P40" s="21">
        <f>SUM(P39)</f>
        <v>0</v>
      </c>
      <c r="Q40" s="15">
        <f>Q39</f>
        <v>0</v>
      </c>
      <c r="R40" s="15">
        <v>0</v>
      </c>
      <c r="S40" s="15">
        <f>S39</f>
        <v>0</v>
      </c>
      <c r="T40" s="21"/>
      <c r="U40" s="51"/>
      <c r="V40" s="52"/>
      <c r="W40" s="22"/>
      <c r="X40" s="22"/>
      <c r="Y40" s="41"/>
      <c r="Z40" s="12"/>
    </row>
    <row r="41" spans="1:27" ht="18.75" customHeight="1" x14ac:dyDescent="0.25">
      <c r="A41" s="21" t="s">
        <v>39</v>
      </c>
      <c r="B41" s="21"/>
      <c r="C41" s="22"/>
      <c r="D41" s="21">
        <f>E41+O41</f>
        <v>0</v>
      </c>
      <c r="E41" s="21">
        <f>E40</f>
        <v>0</v>
      </c>
      <c r="F41" s="21">
        <v>0</v>
      </c>
      <c r="G41" s="15">
        <v>0</v>
      </c>
      <c r="H41" s="15">
        <v>0</v>
      </c>
      <c r="I41" s="15">
        <f>I40</f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21">
        <f>P41+Q41+R41+S41</f>
        <v>0</v>
      </c>
      <c r="P41" s="21">
        <f>P40</f>
        <v>0</v>
      </c>
      <c r="Q41" s="15">
        <f>Q40</f>
        <v>0</v>
      </c>
      <c r="R41" s="40">
        <v>0</v>
      </c>
      <c r="S41" s="40">
        <f>S40</f>
        <v>0</v>
      </c>
      <c r="T41" s="45"/>
      <c r="U41" s="42"/>
      <c r="V41" s="42"/>
      <c r="W41" s="42"/>
      <c r="X41" s="42"/>
      <c r="Y41" s="42"/>
      <c r="Z41" s="12"/>
    </row>
    <row r="42" spans="1:27" ht="18" customHeight="1" x14ac:dyDescent="0.25">
      <c r="A42" s="57" t="s">
        <v>68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7" ht="18.75" customHeight="1" x14ac:dyDescent="0.25">
      <c r="A43" s="54" t="s">
        <v>69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</row>
    <row r="44" spans="1:27" ht="16.5" customHeight="1" x14ac:dyDescent="0.25">
      <c r="A44" s="54" t="s">
        <v>70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</row>
    <row r="45" spans="1:27" ht="72" customHeight="1" x14ac:dyDescent="0.25">
      <c r="A45" s="21" t="s">
        <v>71</v>
      </c>
      <c r="B45" s="11" t="s">
        <v>63</v>
      </c>
      <c r="C45" s="21" t="s">
        <v>64</v>
      </c>
      <c r="D45" s="21">
        <f>E45+O45</f>
        <v>44188.159999999996</v>
      </c>
      <c r="E45" s="22">
        <f>F45+G45+H45+I45</f>
        <v>0</v>
      </c>
      <c r="F45" s="22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22">
        <f>P45+Q45+R45+S45</f>
        <v>44188.159999999996</v>
      </c>
      <c r="P45" s="22">
        <v>9521.7000000000007</v>
      </c>
      <c r="Q45" s="15">
        <v>12999.9</v>
      </c>
      <c r="R45" s="15">
        <v>11916.6</v>
      </c>
      <c r="S45" s="15">
        <v>9749.9599999999991</v>
      </c>
      <c r="T45" s="21" t="s">
        <v>72</v>
      </c>
      <c r="U45" s="22" t="s">
        <v>73</v>
      </c>
      <c r="V45" s="22">
        <v>555</v>
      </c>
      <c r="W45" s="22">
        <v>651</v>
      </c>
      <c r="X45" s="22">
        <v>910</v>
      </c>
      <c r="Y45" s="41">
        <v>910</v>
      </c>
      <c r="Z45" s="12">
        <v>910</v>
      </c>
    </row>
    <row r="46" spans="1:27" ht="45.75" customHeight="1" x14ac:dyDescent="0.25">
      <c r="A46" s="44" t="s">
        <v>74</v>
      </c>
      <c r="B46" s="21" t="s">
        <v>75</v>
      </c>
      <c r="C46" s="21" t="s">
        <v>64</v>
      </c>
      <c r="D46" s="21">
        <f>E46+O46</f>
        <v>30000</v>
      </c>
      <c r="E46" s="21">
        <f>F46+G46+H46+I46</f>
        <v>0</v>
      </c>
      <c r="F46" s="21">
        <v>0</v>
      </c>
      <c r="G46" s="15">
        <v>0</v>
      </c>
      <c r="H46" s="15">
        <v>0</v>
      </c>
      <c r="I46" s="15">
        <f>I45</f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21">
        <f>P46+Q46+R46+S46</f>
        <v>30000</v>
      </c>
      <c r="P46" s="21">
        <v>30000</v>
      </c>
      <c r="Q46" s="15">
        <v>0</v>
      </c>
      <c r="R46" s="15">
        <v>0</v>
      </c>
      <c r="S46" s="15">
        <v>0</v>
      </c>
      <c r="T46" s="21"/>
      <c r="U46" s="22"/>
      <c r="V46" s="22"/>
      <c r="W46" s="22"/>
      <c r="X46" s="22"/>
      <c r="Y46" s="41"/>
      <c r="Z46" s="12"/>
    </row>
    <row r="47" spans="1:27" ht="22.5" customHeight="1" x14ac:dyDescent="0.25">
      <c r="A47" s="44" t="s">
        <v>39</v>
      </c>
      <c r="B47" s="22"/>
      <c r="C47" s="22"/>
      <c r="D47" s="21">
        <f>E47+O47</f>
        <v>74188.160000000003</v>
      </c>
      <c r="E47" s="21">
        <f>F47+G47+H47+I47</f>
        <v>0</v>
      </c>
      <c r="F47" s="21">
        <v>0</v>
      </c>
      <c r="G47" s="15">
        <v>0</v>
      </c>
      <c r="H47" s="15">
        <v>0</v>
      </c>
      <c r="I47" s="15">
        <f>I46</f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21">
        <f>P47+Q47+R47+S47</f>
        <v>74188.160000000003</v>
      </c>
      <c r="P47" s="21">
        <f>P45+P46</f>
        <v>39521.699999999997</v>
      </c>
      <c r="Q47" s="15">
        <f>Q45+Q46</f>
        <v>12999.9</v>
      </c>
      <c r="R47" s="15">
        <f>R45+R46</f>
        <v>11916.6</v>
      </c>
      <c r="S47" s="15">
        <f>S45+S46</f>
        <v>9749.9599999999991</v>
      </c>
      <c r="T47" s="21"/>
      <c r="U47" s="22"/>
      <c r="V47" s="22"/>
      <c r="W47" s="22"/>
      <c r="X47" s="22"/>
      <c r="Y47" s="41"/>
      <c r="Z47" s="12"/>
    </row>
    <row r="48" spans="1:27" x14ac:dyDescent="0.25">
      <c r="A48" s="51" t="s">
        <v>77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2"/>
      <c r="Z48" s="12"/>
      <c r="AA48" s="36"/>
    </row>
    <row r="49" spans="1:27" x14ac:dyDescent="0.25">
      <c r="A49" s="54" t="s">
        <v>66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6"/>
      <c r="Z49" s="12"/>
      <c r="AA49" s="36"/>
    </row>
    <row r="50" spans="1:27" ht="16.5" customHeight="1" x14ac:dyDescent="0.25">
      <c r="A50" s="54" t="s">
        <v>44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6"/>
      <c r="Z50" s="12"/>
      <c r="AA50" s="36"/>
    </row>
    <row r="51" spans="1:27" ht="97.5" customHeight="1" x14ac:dyDescent="0.25">
      <c r="A51" s="18" t="s">
        <v>45</v>
      </c>
      <c r="B51" s="11" t="s">
        <v>56</v>
      </c>
      <c r="C51" s="18" t="s">
        <v>57</v>
      </c>
      <c r="D51" s="14">
        <f>E51+O51</f>
        <v>0</v>
      </c>
      <c r="E51" s="19">
        <f>F51+G51+H51+I51</f>
        <v>0</v>
      </c>
      <c r="F51" s="15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19">
        <f>P51+Q51+R51+S51</f>
        <v>0</v>
      </c>
      <c r="P51" s="15">
        <v>0</v>
      </c>
      <c r="Q51" s="23">
        <v>0</v>
      </c>
      <c r="R51" s="23">
        <v>0</v>
      </c>
      <c r="S51" s="23">
        <v>0</v>
      </c>
      <c r="T51" s="18" t="s">
        <v>46</v>
      </c>
      <c r="U51" s="19" t="s">
        <v>47</v>
      </c>
      <c r="V51" s="19">
        <v>530</v>
      </c>
      <c r="W51" s="19">
        <v>0</v>
      </c>
      <c r="X51" s="19">
        <v>0</v>
      </c>
      <c r="Y51" s="20">
        <v>0</v>
      </c>
      <c r="Z51" s="12">
        <v>0</v>
      </c>
      <c r="AA51" s="36"/>
    </row>
    <row r="52" spans="1:27" ht="179.25" customHeight="1" x14ac:dyDescent="0.25">
      <c r="A52" s="18" t="s">
        <v>53</v>
      </c>
      <c r="B52" s="11" t="s">
        <v>56</v>
      </c>
      <c r="C52" s="18" t="s">
        <v>57</v>
      </c>
      <c r="D52" s="14">
        <f>E52+O52</f>
        <v>253301.2</v>
      </c>
      <c r="E52" s="19">
        <f>F52+G52+H52+I52</f>
        <v>0</v>
      </c>
      <c r="F52" s="15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19">
        <f>P52+Q52+R52+S52</f>
        <v>253301.2</v>
      </c>
      <c r="P52" s="15">
        <v>100800</v>
      </c>
      <c r="Q52" s="23">
        <v>152501.20000000001</v>
      </c>
      <c r="R52" s="23">
        <v>0</v>
      </c>
      <c r="S52" s="23">
        <v>0</v>
      </c>
      <c r="T52" s="18" t="s">
        <v>46</v>
      </c>
      <c r="U52" s="19" t="s">
        <v>47</v>
      </c>
      <c r="V52" s="19">
        <v>530</v>
      </c>
      <c r="W52" s="19">
        <v>530</v>
      </c>
      <c r="X52" s="19">
        <v>530</v>
      </c>
      <c r="Y52" s="20">
        <v>530</v>
      </c>
      <c r="Z52" s="12">
        <v>530</v>
      </c>
      <c r="AA52" s="36"/>
    </row>
    <row r="53" spans="1:27" ht="15.6" customHeight="1" x14ac:dyDescent="0.25">
      <c r="A53" s="44" t="s">
        <v>43</v>
      </c>
      <c r="B53" s="21"/>
      <c r="C53" s="22"/>
      <c r="D53" s="21">
        <f>E53+O53</f>
        <v>253301.2</v>
      </c>
      <c r="E53" s="21">
        <f>F53+G53+H53+I53</f>
        <v>0</v>
      </c>
      <c r="F53" s="15">
        <v>0</v>
      </c>
      <c r="G53" s="15">
        <v>0</v>
      </c>
      <c r="H53" s="15">
        <f>H52</f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21">
        <f>P53+Q53+R53+S53</f>
        <v>253301.2</v>
      </c>
      <c r="P53" s="15">
        <f t="shared" ref="P53:R54" si="5">P52</f>
        <v>100800</v>
      </c>
      <c r="Q53" s="15">
        <f t="shared" si="5"/>
        <v>152501.20000000001</v>
      </c>
      <c r="R53" s="15">
        <f t="shared" si="5"/>
        <v>0</v>
      </c>
      <c r="S53" s="15">
        <v>0</v>
      </c>
      <c r="T53" s="21"/>
      <c r="U53" s="51"/>
      <c r="V53" s="52"/>
      <c r="W53" s="22"/>
      <c r="X53" s="22"/>
      <c r="Y53" s="42"/>
      <c r="Z53" s="12"/>
      <c r="AA53" s="36"/>
    </row>
    <row r="54" spans="1:27" x14ac:dyDescent="0.25">
      <c r="A54" s="21" t="s">
        <v>39</v>
      </c>
      <c r="B54" s="21"/>
      <c r="C54" s="22"/>
      <c r="D54" s="21">
        <f>E54+O54</f>
        <v>253301.2</v>
      </c>
      <c r="E54" s="21">
        <f>F54+G54+H54+I54</f>
        <v>0</v>
      </c>
      <c r="F54" s="15">
        <v>0</v>
      </c>
      <c r="G54" s="15">
        <v>0</v>
      </c>
      <c r="H54" s="15">
        <f>H53</f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21">
        <f>O53</f>
        <v>253301.2</v>
      </c>
      <c r="P54" s="15">
        <f t="shared" si="5"/>
        <v>100800</v>
      </c>
      <c r="Q54" s="15">
        <f t="shared" si="5"/>
        <v>152501.20000000001</v>
      </c>
      <c r="R54" s="15">
        <f t="shared" si="5"/>
        <v>0</v>
      </c>
      <c r="S54" s="15">
        <v>0</v>
      </c>
      <c r="T54" s="21"/>
      <c r="U54" s="41"/>
      <c r="V54" s="43"/>
      <c r="W54" s="22"/>
      <c r="X54" s="22"/>
      <c r="Y54" s="42"/>
      <c r="Z54" s="12"/>
      <c r="AA54" s="36"/>
    </row>
    <row r="55" spans="1:27" ht="28.5" customHeight="1" x14ac:dyDescent="0.25">
      <c r="A55" s="21" t="s">
        <v>48</v>
      </c>
      <c r="B55" s="21"/>
      <c r="C55" s="22"/>
      <c r="D55" s="21">
        <f>D27+D35+D41+D47+D54</f>
        <v>427140.995</v>
      </c>
      <c r="E55" s="21">
        <f>F55+G55+H55+I55</f>
        <v>17708.045000000002</v>
      </c>
      <c r="F55" s="15">
        <f>F27+F35+F41+F47+F54</f>
        <v>5614.7250000000004</v>
      </c>
      <c r="G55" s="15">
        <f>G27+G35+G41+G47+G54</f>
        <v>4031.12</v>
      </c>
      <c r="H55" s="15">
        <f>H27+H35+H41+H53</f>
        <v>4031.1</v>
      </c>
      <c r="I55" s="15">
        <f>I27+I35+I54</f>
        <v>4031.1</v>
      </c>
      <c r="J55" s="15">
        <f>K55+L55+M55+N55</f>
        <v>57082.09</v>
      </c>
      <c r="K55" s="15">
        <f>K27+K35+K41+K54</f>
        <v>6549.09</v>
      </c>
      <c r="L55" s="15">
        <f>L27+L35+L41+L54</f>
        <v>50533</v>
      </c>
      <c r="M55" s="15">
        <v>0</v>
      </c>
      <c r="N55" s="15">
        <v>0</v>
      </c>
      <c r="O55" s="21">
        <f>P55+Q55+R55+S55</f>
        <v>352350.86000000004</v>
      </c>
      <c r="P55" s="15">
        <f>P27+P35+P41+P47+P54</f>
        <v>142443.20000000001</v>
      </c>
      <c r="Q55" s="15">
        <f>Q27+Q35+Q41+Q47+Q54</f>
        <v>188241.1</v>
      </c>
      <c r="R55" s="15">
        <f>R27+R35+R41+R47+R54</f>
        <v>11916.6</v>
      </c>
      <c r="S55" s="15">
        <f>S27+S35+S41+S47+S54</f>
        <v>9749.9599999999991</v>
      </c>
      <c r="T55" s="21"/>
      <c r="U55" s="41"/>
      <c r="V55" s="43"/>
      <c r="W55" s="22"/>
      <c r="X55" s="22"/>
      <c r="Y55" s="42"/>
      <c r="Z55" s="12"/>
      <c r="AA55" s="36"/>
    </row>
    <row r="56" spans="1:27" x14ac:dyDescent="0.25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24"/>
    </row>
    <row r="57" spans="1:27" ht="34.5" customHeight="1" x14ac:dyDescent="0.25">
      <c r="A57" s="71" t="s">
        <v>76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</sheetData>
  <mergeCells count="39">
    <mergeCell ref="A57:Z57"/>
    <mergeCell ref="U2:Z2"/>
    <mergeCell ref="C4:T4"/>
    <mergeCell ref="U4:V4"/>
    <mergeCell ref="A5:V5"/>
    <mergeCell ref="T7:Z7"/>
    <mergeCell ref="D8:O8"/>
    <mergeCell ref="T8:Z8"/>
    <mergeCell ref="E9:H9"/>
    <mergeCell ref="O9:R9"/>
    <mergeCell ref="T9:Z9"/>
    <mergeCell ref="J9:M9"/>
    <mergeCell ref="A36:Y36"/>
    <mergeCell ref="A37:Y37"/>
    <mergeCell ref="A38:Y38"/>
    <mergeCell ref="U40:V40"/>
    <mergeCell ref="U1:Z1"/>
    <mergeCell ref="A28:Z28"/>
    <mergeCell ref="A29:Z29"/>
    <mergeCell ref="A30:Z30"/>
    <mergeCell ref="U34:V34"/>
    <mergeCell ref="A11:Z11"/>
    <mergeCell ref="A12:O12"/>
    <mergeCell ref="A13:O13"/>
    <mergeCell ref="A14:Z14"/>
    <mergeCell ref="A15:Z15"/>
    <mergeCell ref="A7:A10"/>
    <mergeCell ref="B7:B10"/>
    <mergeCell ref="C7:C10"/>
    <mergeCell ref="D9:D10"/>
    <mergeCell ref="A16:Z16"/>
    <mergeCell ref="D7:O7"/>
    <mergeCell ref="U53:V53"/>
    <mergeCell ref="A48:Y48"/>
    <mergeCell ref="A49:Y49"/>
    <mergeCell ref="A50:Y50"/>
    <mergeCell ref="A42:Z42"/>
    <mergeCell ref="A43:Z43"/>
    <mergeCell ref="A44:Z44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3" sqref="O13"/>
    </sheetView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ЭВМ оператор</cp:lastModifiedBy>
  <cp:lastPrinted>2024-02-20T05:30:25Z</cp:lastPrinted>
  <dcterms:created xsi:type="dcterms:W3CDTF">2014-09-09T05:56:00Z</dcterms:created>
  <dcterms:modified xsi:type="dcterms:W3CDTF">2024-02-20T05:30:27Z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B484D4013E7E4E42937028BCED734EF6</vt:lpwstr>
  </property>
  <property fmtid="{D5CDD505-2E9C-101B-9397-08002B2CF9AE}" pid="3" name="KSOProductBuildVer">
    <vt:lpwstr>1049-11.2.0.11388</vt:lpwstr>
  </property>
</Properties>
</file>