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Апрель 2025\Постановления\О внес изм от 22.12.2015 № 1381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  <definedName name="_xlnm.Print_Area" localSheetId="0">Лист1!$A$1:$O$171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E22" i="1"/>
  <c r="E162" i="1" l="1"/>
  <c r="E61" i="1" l="1"/>
  <c r="F48" i="1" l="1"/>
  <c r="E159" i="1"/>
  <c r="F159" i="1"/>
  <c r="G159" i="1"/>
  <c r="E86" i="1"/>
  <c r="F36" i="1"/>
  <c r="G36" i="1"/>
  <c r="H36" i="1"/>
  <c r="F35" i="1"/>
  <c r="G35" i="1"/>
  <c r="H35" i="1"/>
  <c r="G33" i="1"/>
  <c r="H33" i="1"/>
  <c r="E30" i="1"/>
  <c r="F30" i="1"/>
  <c r="G30" i="1"/>
  <c r="H30" i="1"/>
  <c r="H25" i="1"/>
  <c r="G22" i="1"/>
  <c r="H22" i="1"/>
  <c r="D125" i="1" l="1"/>
  <c r="D126" i="1"/>
  <c r="D127" i="1"/>
  <c r="E161" i="1"/>
  <c r="G161" i="1"/>
  <c r="H161" i="1"/>
  <c r="F160" i="1"/>
  <c r="F162" i="1"/>
  <c r="G162" i="1"/>
  <c r="H162" i="1"/>
  <c r="D165" i="1"/>
  <c r="D166" i="1"/>
  <c r="E56" i="1"/>
  <c r="D162" i="1" l="1"/>
  <c r="F158" i="1"/>
  <c r="E52" i="1"/>
  <c r="E69" i="1"/>
  <c r="G81" i="1" l="1"/>
  <c r="G52" i="1" l="1"/>
  <c r="H52" i="1"/>
  <c r="F52" i="1"/>
  <c r="D55" i="1"/>
  <c r="F113" i="1" l="1"/>
  <c r="G167" i="1"/>
  <c r="G156" i="1"/>
  <c r="G150" i="1" s="1"/>
  <c r="G13" i="1" s="1"/>
  <c r="G9" i="1" s="1"/>
  <c r="G160" i="1"/>
  <c r="G155" i="1" s="1"/>
  <c r="G149" i="1" s="1"/>
  <c r="G142" i="1"/>
  <c r="G138" i="1"/>
  <c r="G136" i="1"/>
  <c r="G131" i="1" s="1"/>
  <c r="G134" i="1"/>
  <c r="G122" i="1"/>
  <c r="G121" i="1" s="1"/>
  <c r="G117" i="1"/>
  <c r="G113" i="1"/>
  <c r="G109" i="1"/>
  <c r="G107" i="1"/>
  <c r="G102" i="1" s="1"/>
  <c r="G89" i="1"/>
  <c r="G88" i="1"/>
  <c r="G86" i="1"/>
  <c r="G77" i="1"/>
  <c r="G76" i="1"/>
  <c r="G74" i="1"/>
  <c r="G69" i="1"/>
  <c r="G68" i="1"/>
  <c r="G61" i="1"/>
  <c r="G50" i="1"/>
  <c r="G48" i="1"/>
  <c r="G18" i="1"/>
  <c r="G31" i="1"/>
  <c r="G25" i="1"/>
  <c r="F167" i="1"/>
  <c r="F155" i="1"/>
  <c r="F142" i="1"/>
  <c r="F138" i="1"/>
  <c r="F136" i="1"/>
  <c r="F131" i="1" s="1"/>
  <c r="F134" i="1"/>
  <c r="F129" i="1" s="1"/>
  <c r="F122" i="1"/>
  <c r="F105" i="1" s="1"/>
  <c r="F100" i="1" s="1"/>
  <c r="F117" i="1"/>
  <c r="F109" i="1"/>
  <c r="F107" i="1"/>
  <c r="F102" i="1" s="1"/>
  <c r="F89" i="1"/>
  <c r="F88" i="1"/>
  <c r="F86" i="1"/>
  <c r="F81" i="1"/>
  <c r="F77" i="1"/>
  <c r="F76" i="1"/>
  <c r="F74" i="1"/>
  <c r="F43" i="1" s="1"/>
  <c r="F69" i="1"/>
  <c r="F68" i="1"/>
  <c r="F61" i="1"/>
  <c r="F50" i="1"/>
  <c r="F18" i="1"/>
  <c r="F31" i="1"/>
  <c r="F25" i="1"/>
  <c r="E167" i="1"/>
  <c r="E160" i="1"/>
  <c r="E142" i="1"/>
  <c r="E138" i="1"/>
  <c r="E136" i="1"/>
  <c r="E131" i="1" s="1"/>
  <c r="E134" i="1"/>
  <c r="E129" i="1" s="1"/>
  <c r="E122" i="1"/>
  <c r="E105" i="1" s="1"/>
  <c r="E100" i="1" s="1"/>
  <c r="E117" i="1"/>
  <c r="E113" i="1"/>
  <c r="E109" i="1"/>
  <c r="E107" i="1"/>
  <c r="E102" i="1" s="1"/>
  <c r="E89" i="1"/>
  <c r="E88" i="1"/>
  <c r="E85" i="1" s="1"/>
  <c r="E81" i="1"/>
  <c r="E77" i="1"/>
  <c r="E76" i="1"/>
  <c r="E74" i="1"/>
  <c r="E68" i="1"/>
  <c r="E66" i="1"/>
  <c r="E50" i="1"/>
  <c r="E48" i="1"/>
  <c r="E36" i="1"/>
  <c r="E35" i="1"/>
  <c r="E18" i="1" s="1"/>
  <c r="E33" i="1"/>
  <c r="E31" i="1"/>
  <c r="E25" i="1"/>
  <c r="E43" i="1" l="1"/>
  <c r="E155" i="1"/>
  <c r="E149" i="1" s="1"/>
  <c r="E158" i="1"/>
  <c r="F149" i="1"/>
  <c r="E153" i="1"/>
  <c r="E147" i="1" s="1"/>
  <c r="F153" i="1"/>
  <c r="F147" i="1" s="1"/>
  <c r="F19" i="1"/>
  <c r="E47" i="1"/>
  <c r="G28" i="1"/>
  <c r="G27" i="1" s="1"/>
  <c r="G45" i="1"/>
  <c r="G14" i="1" s="1"/>
  <c r="G73" i="1"/>
  <c r="E21" i="1"/>
  <c r="F21" i="1"/>
  <c r="F121" i="1"/>
  <c r="G133" i="1"/>
  <c r="E133" i="1"/>
  <c r="F85" i="1"/>
  <c r="G105" i="1"/>
  <c r="G100" i="1" s="1"/>
  <c r="G99" i="1" s="1"/>
  <c r="G158" i="1"/>
  <c r="E45" i="1"/>
  <c r="E40" i="1" s="1"/>
  <c r="F45" i="1"/>
  <c r="F40" i="1" s="1"/>
  <c r="E32" i="1"/>
  <c r="F73" i="1"/>
  <c r="E65" i="1"/>
  <c r="G21" i="1"/>
  <c r="G153" i="1"/>
  <c r="G147" i="1" s="1"/>
  <c r="G146" i="1" s="1"/>
  <c r="E28" i="1"/>
  <c r="E16" i="1" s="1"/>
  <c r="G65" i="1"/>
  <c r="E73" i="1"/>
  <c r="E121" i="1"/>
  <c r="E128" i="1"/>
  <c r="E156" i="1"/>
  <c r="G32" i="1"/>
  <c r="G85" i="1"/>
  <c r="F47" i="1"/>
  <c r="E19" i="1"/>
  <c r="F28" i="1"/>
  <c r="F27" i="1" s="1"/>
  <c r="F128" i="1"/>
  <c r="F38" i="1"/>
  <c r="F65" i="1"/>
  <c r="G43" i="1"/>
  <c r="F156" i="1"/>
  <c r="F150" i="1" s="1"/>
  <c r="F13" i="1" s="1"/>
  <c r="F9" i="1" s="1"/>
  <c r="G97" i="1"/>
  <c r="G129" i="1"/>
  <c r="G128" i="1" s="1"/>
  <c r="G19" i="1"/>
  <c r="G47" i="1"/>
  <c r="F97" i="1"/>
  <c r="F104" i="1"/>
  <c r="F133" i="1"/>
  <c r="E97" i="1"/>
  <c r="E104" i="1"/>
  <c r="G38" i="1" l="1"/>
  <c r="G12" i="1"/>
  <c r="E12" i="1"/>
  <c r="F12" i="1"/>
  <c r="F8" i="1" s="1"/>
  <c r="F14" i="1"/>
  <c r="E15" i="1"/>
  <c r="F10" i="1"/>
  <c r="E10" i="1"/>
  <c r="E38" i="1"/>
  <c r="G40" i="1"/>
  <c r="G37" i="1" s="1"/>
  <c r="G104" i="1"/>
  <c r="G16" i="1"/>
  <c r="G15" i="1" s="1"/>
  <c r="F146" i="1"/>
  <c r="E14" i="1"/>
  <c r="E27" i="1"/>
  <c r="F152" i="1"/>
  <c r="G152" i="1"/>
  <c r="E42" i="1"/>
  <c r="F16" i="1"/>
  <c r="F15" i="1" s="1"/>
  <c r="E152" i="1"/>
  <c r="E150" i="1"/>
  <c r="G95" i="1"/>
  <c r="G94" i="1" s="1"/>
  <c r="F42" i="1"/>
  <c r="G42" i="1"/>
  <c r="F99" i="1"/>
  <c r="F95" i="1"/>
  <c r="F94" i="1" s="1"/>
  <c r="F37" i="1"/>
  <c r="E99" i="1"/>
  <c r="E95" i="1"/>
  <c r="E94" i="1" s="1"/>
  <c r="H159" i="1"/>
  <c r="D33" i="1"/>
  <c r="H160" i="1"/>
  <c r="H155" i="1" s="1"/>
  <c r="H149" i="1" s="1"/>
  <c r="E8" i="1" l="1"/>
  <c r="G11" i="1"/>
  <c r="G8" i="1"/>
  <c r="E37" i="1"/>
  <c r="G10" i="1"/>
  <c r="F11" i="1"/>
  <c r="E13" i="1"/>
  <c r="E9" i="1" s="1"/>
  <c r="E146" i="1"/>
  <c r="F7" i="1"/>
  <c r="D149" i="1"/>
  <c r="D160" i="1"/>
  <c r="H167" i="1"/>
  <c r="D170" i="1"/>
  <c r="D171" i="1"/>
  <c r="D155" i="1"/>
  <c r="G7" i="1" l="1"/>
  <c r="D167" i="1"/>
  <c r="E7" i="1"/>
  <c r="E11" i="1"/>
  <c r="H122" i="1"/>
  <c r="M121" i="1"/>
  <c r="N121" i="1"/>
  <c r="O121" i="1"/>
  <c r="L121" i="1"/>
  <c r="H89" i="1"/>
  <c r="H88" i="1"/>
  <c r="H86" i="1"/>
  <c r="H81" i="1"/>
  <c r="H77" i="1"/>
  <c r="H76" i="1"/>
  <c r="H74" i="1"/>
  <c r="H69" i="1"/>
  <c r="H68" i="1"/>
  <c r="H61" i="1"/>
  <c r="H50" i="1"/>
  <c r="H48" i="1"/>
  <c r="H73" i="1" l="1"/>
  <c r="H85" i="1"/>
  <c r="H47" i="1"/>
  <c r="H65" i="1"/>
  <c r="H45" i="1"/>
  <c r="H43" i="1"/>
  <c r="H42" i="1" l="1"/>
  <c r="H38" i="1"/>
  <c r="D159" i="1"/>
  <c r="H158" i="1"/>
  <c r="H156" i="1"/>
  <c r="H150" i="1" s="1"/>
  <c r="H13" i="1" s="1"/>
  <c r="H153" i="1"/>
  <c r="D145" i="1"/>
  <c r="D143" i="1"/>
  <c r="H142" i="1"/>
  <c r="D141" i="1"/>
  <c r="D139" i="1"/>
  <c r="H138" i="1"/>
  <c r="H136" i="1"/>
  <c r="H131" i="1" s="1"/>
  <c r="H134" i="1"/>
  <c r="H129" i="1" s="1"/>
  <c r="D124" i="1"/>
  <c r="D122" i="1"/>
  <c r="H121" i="1"/>
  <c r="D120" i="1"/>
  <c r="D118" i="1"/>
  <c r="H117" i="1"/>
  <c r="D116" i="1"/>
  <c r="D114" i="1"/>
  <c r="H113" i="1"/>
  <c r="D112" i="1"/>
  <c r="D110" i="1"/>
  <c r="H109" i="1"/>
  <c r="H107" i="1"/>
  <c r="H102" i="1" s="1"/>
  <c r="H105" i="1"/>
  <c r="D92" i="1"/>
  <c r="D90" i="1"/>
  <c r="D84" i="1"/>
  <c r="D82" i="1"/>
  <c r="D80" i="1"/>
  <c r="D78" i="1"/>
  <c r="D72" i="1"/>
  <c r="D70" i="1"/>
  <c r="D68" i="1"/>
  <c r="D64" i="1"/>
  <c r="D62" i="1"/>
  <c r="D59" i="1"/>
  <c r="D57" i="1"/>
  <c r="D53" i="1"/>
  <c r="D36" i="1"/>
  <c r="H32" i="1"/>
  <c r="H31" i="1"/>
  <c r="D30" i="1"/>
  <c r="H28" i="1"/>
  <c r="D24" i="1"/>
  <c r="H18" i="1"/>
  <c r="H14" i="1" l="1"/>
  <c r="D14" i="1" s="1"/>
  <c r="D107" i="1"/>
  <c r="H152" i="1"/>
  <c r="H104" i="1"/>
  <c r="H9" i="1"/>
  <c r="H147" i="1"/>
  <c r="H146" i="1" s="1"/>
  <c r="D31" i="1"/>
  <c r="D109" i="1"/>
  <c r="H133" i="1"/>
  <c r="D113" i="1"/>
  <c r="D121" i="1"/>
  <c r="D138" i="1"/>
  <c r="H128" i="1"/>
  <c r="D25" i="1"/>
  <c r="H27" i="1"/>
  <c r="D117" i="1"/>
  <c r="D142" i="1"/>
  <c r="D131" i="1"/>
  <c r="D136" i="1"/>
  <c r="H21" i="1"/>
  <c r="H16" i="1"/>
  <c r="D102" i="1"/>
  <c r="H100" i="1"/>
  <c r="D88" i="1"/>
  <c r="D50" i="1"/>
  <c r="D28" i="1"/>
  <c r="D105" i="1"/>
  <c r="D77" i="1"/>
  <c r="D61" i="1"/>
  <c r="D81" i="1"/>
  <c r="D69" i="1"/>
  <c r="D52" i="1"/>
  <c r="D89" i="1"/>
  <c r="D22" i="1"/>
  <c r="D74" i="1"/>
  <c r="D48" i="1"/>
  <c r="D56" i="1"/>
  <c r="H40" i="1"/>
  <c r="D18" i="1"/>
  <c r="D76" i="1"/>
  <c r="D35" i="1"/>
  <c r="D32" i="1" s="1"/>
  <c r="H97" i="1"/>
  <c r="D97" i="1" s="1"/>
  <c r="D129" i="1"/>
  <c r="D134" i="1"/>
  <c r="D161" i="1"/>
  <c r="D158" i="1" s="1"/>
  <c r="H19" i="1"/>
  <c r="D66" i="1"/>
  <c r="D65" i="1" s="1"/>
  <c r="D86" i="1"/>
  <c r="D104" i="1" l="1"/>
  <c r="H95" i="1"/>
  <c r="H12" i="1"/>
  <c r="H15" i="1"/>
  <c r="D128" i="1"/>
  <c r="D27" i="1"/>
  <c r="D133" i="1"/>
  <c r="D21" i="1"/>
  <c r="H10" i="1"/>
  <c r="D153" i="1"/>
  <c r="D147" i="1"/>
  <c r="D156" i="1"/>
  <c r="H99" i="1"/>
  <c r="H94" i="1"/>
  <c r="D100" i="1"/>
  <c r="D99" i="1" s="1"/>
  <c r="D85" i="1"/>
  <c r="D19" i="1"/>
  <c r="D47" i="1"/>
  <c r="D73" i="1"/>
  <c r="D9" i="1"/>
  <c r="D13" i="1"/>
  <c r="D16" i="1"/>
  <c r="H8" i="1"/>
  <c r="D45" i="1"/>
  <c r="D43" i="1"/>
  <c r="H7" i="1" l="1"/>
  <c r="H11" i="1"/>
  <c r="D152" i="1"/>
  <c r="D150" i="1"/>
  <c r="D146" i="1" s="1"/>
  <c r="D15" i="1"/>
  <c r="D95" i="1"/>
  <c r="D94" i="1" s="1"/>
  <c r="D38" i="1"/>
  <c r="D12" i="1"/>
  <c r="D11" i="1" s="1"/>
  <c r="D42" i="1"/>
  <c r="H37" i="1"/>
  <c r="D40" i="1"/>
  <c r="D37" i="1" l="1"/>
  <c r="D10" i="1"/>
  <c r="D8" i="1"/>
  <c r="D7" i="1" l="1"/>
</calcChain>
</file>

<file path=xl/sharedStrings.xml><?xml version="1.0" encoding="utf-8"?>
<sst xmlns="http://schemas.openxmlformats.org/spreadsheetml/2006/main" count="281" uniqueCount="129">
  <si>
    <t>Приложение № 1</t>
  </si>
  <si>
    <t>Цели, задачи, наименование мероприятия</t>
  </si>
  <si>
    <t>Исполнители</t>
  </si>
  <si>
    <t xml:space="preserve">Источники финансирования </t>
  </si>
  <si>
    <t>Объёмы финансирования, тыс.руб.</t>
  </si>
  <si>
    <t>Показатели эффективности ( результативности) выполнения муниципальной программы</t>
  </si>
  <si>
    <t>ВСЕГО</t>
  </si>
  <si>
    <t>Наименование показателей непосредственного (для мероприятий) и конечного  (для целей и задач) результатов</t>
  </si>
  <si>
    <t>Ед. измерения</t>
  </si>
  <si>
    <t>Значение показателя за предшествующий период</t>
  </si>
  <si>
    <t>Муниципальная программа «Развитие физической культуры и спорта в Ахтубинском районе»</t>
  </si>
  <si>
    <t>Федеральный бюджет</t>
  </si>
  <si>
    <t>Бюджет Астраханской области</t>
  </si>
  <si>
    <t>итого</t>
  </si>
  <si>
    <t>%</t>
  </si>
  <si>
    <t>Итого</t>
  </si>
  <si>
    <t>Подпрограмма 1 «Развитие физической культуры и массового спорта в Ахтубинском районе»</t>
  </si>
  <si>
    <t>Всего</t>
  </si>
  <si>
    <t>Показатель конечного результата 1.1.1.1 Устройство современных спортивных объектов от планируемых показателей</t>
  </si>
  <si>
    <t>Мероприятие 1.1.1.3 Участие фут-тов в выездных соревнованиях различного уровня</t>
  </si>
  <si>
    <t>Мероприятие 1.1.2.1 Зак-ение МК с АРБ на оказание мед. помощи при проведении спортивно-массовых мероприятий</t>
  </si>
  <si>
    <t>Подпрограмма 2 «Развитие инфраструктуры в сфере физической культуры и спорта, укрепление материально-технической базы в Ахтубинском районе»</t>
  </si>
  <si>
    <t>Показатель непосредственного результата 1.2.1.4 Количество объектов</t>
  </si>
  <si>
    <t>Показатель конечного результата 1.3.Уровень обеспеченности населения, в т.ч. обучающихся спортивных сооружений</t>
  </si>
  <si>
    <t>Показатель конечного результата 1.3.1. Единовременная пропускная способность</t>
  </si>
  <si>
    <t>Показатель непосредственного результата 1.3.1.1. Количество современных межшкольных стадионов, доступных для всех категорий и групп населения</t>
  </si>
  <si>
    <t>Показатель непосредственного результата 1.3.1.2 Количество современных межшкольных стадионов, доступных для всех категорий и групп населения</t>
  </si>
  <si>
    <t>МБОУ "СОШ № 9 МО "Ахтубинский район"</t>
  </si>
  <si>
    <t>МБОУ "Болхунская СОШ МО "Ахтубинский район"</t>
  </si>
  <si>
    <t>Показатель непосредственного результата 1.2.1.2 Строительство в 2020 г.</t>
  </si>
  <si>
    <t xml:space="preserve">                                                                                    Перечень мероприятий (направлений) муниципальной программы</t>
  </si>
  <si>
    <t>Задача 1.4.1  Привлечение обучающихся к систематическим занятиям физической культурой и спортом.</t>
  </si>
  <si>
    <t>Показатель конечного результата 1.4.  Доля обучающихся, занимающихся физической культурой и спортом во внеурочное время (начальное общее образование, основное общее образование, среднее общее образование), в общем количестве обучающихся, за исключением дошкольного образования</t>
  </si>
  <si>
    <t>Основное мероприятие 1.1.1 Создание условий для развития физической культуры и спорта  на территории Ахтубинского района</t>
  </si>
  <si>
    <t>Основное мероприятие 1.1.2  Развитие   инфраструктуры в сфере физической культуры и спорта. на территории Ахтубинского района</t>
  </si>
  <si>
    <t>Основное мероприятие 1.1.3 Создание в общеобразовательных организациях, расположенных в сельской местности, условий для занятия физической культурой и спортом  в Ахтубинском районе</t>
  </si>
  <si>
    <t>Мероприятие 1.1.1.2 Участие спортсменов в выездных соревнованиях различного уровня, оплата раб. судей на       внутренних  соревнованиях</t>
  </si>
  <si>
    <t xml:space="preserve">Задача 1.1.2  Обеспечение медицинским обслуживанием спортивно-массовых
 мероприятий
</t>
  </si>
  <si>
    <t xml:space="preserve">Задача 1.1.3  Развитие материально-технической базы массового спорта и по 
видам спорта Ахтубинского района
</t>
  </si>
  <si>
    <t xml:space="preserve">Мероприятие 1.1 3.2 Внедрение Всероссийского комплекса ГТО (приобретение спортинвентаря, оборудования, для приёма нормативов ГТО) </t>
  </si>
  <si>
    <t>Цель 1.2 Создание необходимой инфраструктуры, обеспечивающей право каждого на свободный доступ к физической культуре и спорту, как к необходимому условию развития физических, интеллектуальных и нравственных способностей личности, право на занятия физической культурой и спортом для всех категорий граждан и групп населения Ахтубинского района</t>
  </si>
  <si>
    <t>Задача 1.2.1 Развитие инфраструктуры для занятий массовым спортом и физической культурой по месту жительства</t>
  </si>
  <si>
    <t xml:space="preserve">Мероприятие 1.2.1.3 Устройство
многофункциональной
спортивной площадки
с ограждением Н = 3,0
м в Ахтубинском
районе Астраханской
области (бюджетные
инвестиции)
</t>
  </si>
  <si>
    <t xml:space="preserve">Мероприятие 1.2.1.4 Обустройство спортивных площадок в общеобразовательных учреждениях, в том числе:
</t>
  </si>
  <si>
    <t xml:space="preserve">Задача 1.3.1 Увеличение степени доступности к занятиям физической культурой и спортом </t>
  </si>
  <si>
    <t xml:space="preserve">Мероприятие 1.3.1.2 Строительство «Межшкольного стадиона ФОК МБОУ «СОШ № 8 МО «Ахтубинский район» по адресу: Астраханская область, г. Ахтубинск, ул. Нестерова, 5
</t>
  </si>
  <si>
    <t xml:space="preserve">Цель 1.4 Создание в общеобразовательных организациях, расположенных в сельской местности, условий для занятия физической культурой и спортом  </t>
  </si>
  <si>
    <t xml:space="preserve">Мероприятие 1.4.1.2 Ремонт спортивного зала МБОУ "Ново-Николаевская  СОШ МО "Ахтубинский район"
</t>
  </si>
  <si>
    <t>чел.</t>
  </si>
  <si>
    <t>ед.</t>
  </si>
  <si>
    <t>руб.</t>
  </si>
  <si>
    <t>ед</t>
  </si>
  <si>
    <t>Показатель конечного результата 1.1 Доля граждан систематически занимающихся ФКиС в АР</t>
  </si>
  <si>
    <t>Показатель конечного результата 1.2 Доля учащихся занимающихся ФКиС</t>
  </si>
  <si>
    <t>Показатель конечного результата  1.3 Доля лиц с ограниченными возможностями здоровья и инвалидов</t>
  </si>
  <si>
    <t>Показатель конечного результата 1.1 Устройство современных спортивных объектов, доступных для всех категорий и групп населения</t>
  </si>
  <si>
    <t>Показатель непосредственного  результата 1.1.1.1 Количество граждан занимающихся ФКиС</t>
  </si>
  <si>
    <t>Показатель непосредственного  результата 1.1.1.2 Количество учащихся занимающихся ФКиС</t>
  </si>
  <si>
    <t>Показатель непосредственного результата 1.1.2  Увеличения количества современных спортивных объектов, по 1 объекту в год</t>
  </si>
  <si>
    <t xml:space="preserve">Показатель непосредственного результата 1.1.3 Количество муниципальных общеобразовательных организаций, расположенных в сельской местности, в которых отремонтированы спортивные залы </t>
  </si>
  <si>
    <t>Показатель конечного результата 1.1.1 Улучшить материально-технические условия для занятий ФКиС</t>
  </si>
  <si>
    <t>Показатель конечного результата 1.1.2 Количество квалифицированных тренеров-преподавателей</t>
  </si>
  <si>
    <t>Показатель конечного результата 1.1.1.2 Финансирование ФКиС в расчёте на 1 жителя</t>
  </si>
  <si>
    <t>Показатель непосредственного результата 1.1.1.1 Количество проведённых физкультурных и спортивных  мероприятий</t>
  </si>
  <si>
    <t>Показатель непосредственного  результата 1.1.1.2.1 Количество спортсменов Ахтубинского района участвующих в соревнованиях не ниже регионального уровня</t>
  </si>
  <si>
    <t>Показатель непосредственного результата 1. 1.1.2.2 Количество спортсменов выполнивших нормативы 1 спортивного разряда и КМС</t>
  </si>
  <si>
    <t>Показатель непосредственного результата 1.1.1.3 Количество футболистов принявших участие в выездных соревнованиях</t>
  </si>
  <si>
    <t>Показатель крнечного  результата 1.1.2 Здоровье-сберегающее обеспечение при проведении СММ</t>
  </si>
  <si>
    <t>Показатель непосредственного результата 1.1.2.1 Кол-во заключенных МК на оказание мед. помощи при проведении СММ</t>
  </si>
  <si>
    <t xml:space="preserve">Показатель крнечного  результата 1.1.3 Обеспечить спортивным инвентарём
спортсменов и сборные команды АР
</t>
  </si>
  <si>
    <t>Показатель непосредственного результата 1.1.3.1 Проведение аукционов на приобретение спортивного инвентаря и оборудования</t>
  </si>
  <si>
    <t>Показатель непосредственного результата 1.1.3.2  Проведение аукционов на приобретение спорт. инвентаря и оборудования</t>
  </si>
  <si>
    <t>Показатель крнечного  результата 1.1.4.З Пропаганда ФКиС посредством СМИ</t>
  </si>
  <si>
    <t>Показатель непосредственного  результата 1.1.4.1.1 Подготовка статей по направлению физическая культура и спорт.</t>
  </si>
  <si>
    <t>Показатель непосредственного результата  1. 1.4.1.2 Изготовление необходимой атрибутики (заключение МК)</t>
  </si>
  <si>
    <t>Показатель конечного результата 1.2. Уровень обеспеченности населения спортивными сооружениями</t>
  </si>
  <si>
    <t>Показатель конечного результата 1.2.1 Единовременная пропускная способность</t>
  </si>
  <si>
    <t>Показатель непосредственного результата 1.2.1.1 Количество объектов построенных по ПСД</t>
  </si>
  <si>
    <t xml:space="preserve">Показатель непосредственного результата 1.2.1.3 Единовременная
(нормативная)
пропускная
способность
плоскостных
сооружений
</t>
  </si>
  <si>
    <t>Показатель непосредственного результата 1.1.2.3.2 Количество объектов</t>
  </si>
  <si>
    <t>Показатель конечного результата 1.4  Доля общеобразовательных организаций, имеющих спортивные залы, в общей численности общеобразовательных организаций</t>
  </si>
  <si>
    <t>Показатель непосредственного результата 1.4.1.1 Количество муниципальных общеобразовательных организаций, расположенных в сельской местности, в которых отремонтированы спортивные залы</t>
  </si>
  <si>
    <t>Мероприятие 1.2.1.2 Устройство покрытия, ограждения, установка спортивного оборудования по адресу: Астраханская область, Ахтубинский район, поселок Капустин Яр</t>
  </si>
  <si>
    <t>Задача 1:1 Создание условий для развития физической культуры и массового спорта в Ахтубинском районе среди различных категорий и групп населения, содействие формированию образа жизни, способствующего укреплению здоровья населения Ахтубинского района</t>
  </si>
  <si>
    <t>Цель 1.1: Создание условий для устойчивого и динамичного развития физической культуры и массового спорта в Ахтубинском районе, формирование у населения потребности в здоровом образе жизни</t>
  </si>
  <si>
    <t>Задача 1.1.1 Создание условий для развития физической культуры и массового спорта в Ахтубинском районе среди различных категорий и групп населения. Внедрение Всероссийского физкультурно-спортивного комплекса «Готов к труду и обороне» (ГТО)»</t>
  </si>
  <si>
    <t>Мероприятие 1.1.1.1 Проведение внутренних соревнований (преобразование спортивно-наградной продукции, сувениров, подарков)</t>
  </si>
  <si>
    <t xml:space="preserve">Мероприятие 1.1.3.1 Оснащенностьматериальной технической базы команд по видам спорта, в том числе:
(приобретение спортивного инвентаря, спортивной формы, спортивной обуви, оборудования для спортивный залов, стадионов, площадок)
</t>
  </si>
  <si>
    <t xml:space="preserve">Задача 1.1.4 Создание постоянно действующей информационно-пропагандистской и просветительно-образовательной системы, способствующей 
вовлечению населения в активные занятия ФКиС
</t>
  </si>
  <si>
    <t>Мероприятие 1.1.4.1 Осуществление постоянно действующей информационно-пропагандистской и просветительно-образовательной системы, способствующей вовлечению населения в активные занятия ФКиС</t>
  </si>
  <si>
    <t xml:space="preserve">Мероприятие 1.2.1.1 Подготовка ПСД и устройство МФСП  с ограничением
Н=3,0м; ремонт, реконструкция спортивных площадок, спортивных залов в МО «Ахтубинский район»
</t>
  </si>
  <si>
    <t>Цель 1.3 Формирование здорового образа жизни обучающихся посредством внедрения в образовательный процесс здоровье-сберегающих технологий</t>
  </si>
  <si>
    <t>МБОУ "СОШ № 12 МО "Ахтубинский район" пос. В-Баскунчак</t>
  </si>
  <si>
    <t xml:space="preserve">Мероприятие 1.3.1.1 Строительство «Межшкольного стадиона ФОКОТ МБОУ «СОШ № 5 МО «Ахтубинский район» по адресу: Астраханская область, г. Ахтубинск, ул. Карла Маркса, 125
</t>
  </si>
  <si>
    <t xml:space="preserve">                        к муниципальной программе</t>
  </si>
  <si>
    <t>Подпрограмма 3 Создание в общеобразовательных организациях, расположенных в сельской местности, условий для занятия физической культурой и спортом в целях реализации основного мероприятия в рамках регионального проекта "Успех каждого ребенка (Астраханская область)" в рамках федерального проекта "Успех каждого ребенка" государственной программы "Развитие образования Астраханской области", утвержденной Постановлением Правительства Астраханской области от 06.10.2023 № 588–П» (ред. от 28.12.2024) «О государственной программе «Развитие образования Астраханской области» (с изменениями и дополнениями, вступившими в силу с 01.01.2025).</t>
  </si>
  <si>
    <t xml:space="preserve">Мероприятие 1.4.1.2 Ремонт спортивного зала МКОУ "Успенская ООШ МО "Ахтубинский район"
</t>
  </si>
  <si>
    <t xml:space="preserve">Управление образования администрации                                     МО «Ахтубинский район»; Администрация                                     МО «Ахтубинский район»
</t>
  </si>
  <si>
    <t xml:space="preserve">Управление образования администрации                                     МО «Ахтубинский район»; Администрация                                   МО «Ахтубинский район»
</t>
  </si>
  <si>
    <t>Бюджет МО "Ахтубинский муниципальный район Астраханской области"</t>
  </si>
  <si>
    <t>Цель 1: Создание условий для устойчивого и динамичного развития физической культуры и массового спорта в Ахтубинском районе, формирование у населения потребности                                в здоровом образе жизни</t>
  </si>
  <si>
    <t>Управление образования администрации                                       МО "Ахтубинский район»;
 Администрация                                                                               МО «Ахтубинский район»;
Управление коммунального хозяйства администрации                                                                                  МО «Ахтубинский район"</t>
  </si>
  <si>
    <t>Управление образования администрации                                                                        МО "Ахтубинский район»;
 Администрация                                                                       МО «Ахтубинский район»;
Управление коммунального хозяйства администрации                                                           МО «Ахтубинский район"</t>
  </si>
  <si>
    <t>Управление образования администрации                                                                                      МО "Ахтубинский район»;
 Администрация                                                                               МО «Ахтубинский район»;
Управление коммунального хозяйства администрации                                                             МО «Ахтубинский район"</t>
  </si>
  <si>
    <t xml:space="preserve">Управление образования администрации                                                                                        МО «Ахтубинский район»; Администрация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</si>
  <si>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МО «Ахтубинский район»; Администрация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</si>
  <si>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МО «Ахтубинский район»; Администрация                                                                                  МО «Ахтубинский район»
</t>
  </si>
  <si>
    <t xml:space="preserve">Управление образования администрации МО «Ахтубинский район»; Администрация                                                                    МО «Ахтубинский район»
</t>
  </si>
  <si>
    <t xml:space="preserve">Управление образования администрации МО «Ахтубинский район»; Администрация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</si>
  <si>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МО «Ахтубинский район»; Администрация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</si>
  <si>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МО «Ахтубинский район»; Администрация          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</si>
  <si>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МО «Ахтубинский район»; Администрация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</si>
  <si>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                       МО «Ахтубинский район»; Администрация                  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</si>
  <si>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МО «Ахтубинский район»; Администрация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</si>
  <si>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МО «Ахтубинский район»; Администрация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</si>
  <si>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МО «Ахтубинский район»; Администрация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</si>
  <si>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МО «Ахтубинский район»; Администрация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</si>
  <si>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МО «Ахтубинский район»; Администрация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</si>
  <si>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МО «Ахтубинский район»; Администрация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</si>
  <si>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                 МО «Ахтубинский район»; Администрация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</si>
  <si>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МО «Ахтубинский район»; Администрация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</si>
  <si>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     МО «Ахтубинский район»; Администрация     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</si>
  <si>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 МО «Ахтубинский район»; Администрация       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</si>
  <si>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                   МО «Ахтубинский район»; Администрация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</si>
  <si>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            МО «Ахтубинский район»; Администрация   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</si>
  <si>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МО «Ахтубинский район»; Администрация                                                                           МО «Ахтубинский район»
</t>
  </si>
  <si>
    <t>Управление образования администрации                                                                                                        МО «Ахтубинский район»; Администрация                                                                                                    МО «Ахтубинский район»</t>
  </si>
  <si>
    <t xml:space="preserve">Управление образования администрации                                                                                       МО «Ахтубинский район»; Администрация                                                                                   МО «Ахтубинский район»
</t>
  </si>
  <si>
    <t xml:space="preserve">Управление образования администрации                                                                                            МО «Ахтубинский район»; Администрация                                                                                              МО «Ахтубинский район»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</si>
</sst>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center" vertical="top"/>
    </xf>
    <xf numFmtId="164" fontId="9" fillId="0" borderId="6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10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164" fontId="9" fillId="0" borderId="5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164" fontId="9" fillId="0" borderId="1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0" fillId="0" borderId="7" xfId="0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7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71" sqref="F171"/>
    </sheetView>
  </sheetViews>
  <sheetFormatPr defaultRowHeight="15" x14ac:dyDescent="0.25"/>
  <cols>
    <col min="1" max="1" width="37.28515625" customWidth="1"/>
    <col min="2" max="2" width="25" style="1" customWidth="1"/>
    <col min="3" max="3" width="19.7109375" style="2" customWidth="1"/>
    <col min="4" max="4" width="9.85546875" customWidth="1"/>
    <col min="5" max="5" width="9.5703125" customWidth="1"/>
    <col min="6" max="6" width="8.85546875" customWidth="1"/>
    <col min="7" max="7" width="7.42578125" customWidth="1"/>
    <col min="8" max="8" width="8.42578125" customWidth="1"/>
    <col min="9" max="9" width="30.140625" customWidth="1"/>
    <col min="10" max="10" width="9.5703125" customWidth="1"/>
    <col min="11" max="11" width="8.140625" hidden="1" customWidth="1"/>
    <col min="12" max="12" width="13.7109375" style="32" customWidth="1"/>
    <col min="13" max="13" width="7.85546875" style="32" customWidth="1"/>
    <col min="14" max="14" width="7.42578125" customWidth="1"/>
    <col min="15" max="15" width="6.28515625" customWidth="1"/>
  </cols>
  <sheetData>
    <row r="1" spans="1:15" ht="15.75" x14ac:dyDescent="0.25">
      <c r="J1" s="66" t="s">
        <v>0</v>
      </c>
      <c r="K1" s="66"/>
      <c r="L1" s="66"/>
      <c r="M1" s="66"/>
      <c r="N1" s="66"/>
      <c r="O1" s="66"/>
    </row>
    <row r="2" spans="1:15" ht="15.75" x14ac:dyDescent="0.25">
      <c r="I2" s="67" t="s">
        <v>94</v>
      </c>
      <c r="J2" s="67"/>
      <c r="K2" s="67"/>
      <c r="L2" s="67"/>
      <c r="M2" s="67"/>
      <c r="N2" s="67"/>
      <c r="O2" s="67"/>
    </row>
    <row r="3" spans="1:15" ht="15.75" x14ac:dyDescent="0.25">
      <c r="I3" s="7"/>
      <c r="J3" s="7"/>
      <c r="K3" s="7"/>
      <c r="L3" s="31"/>
      <c r="M3" s="31"/>
      <c r="N3" s="7"/>
      <c r="O3" s="7"/>
    </row>
    <row r="4" spans="1:15" ht="15.75" x14ac:dyDescent="0.25">
      <c r="A4" s="68" t="s">
        <v>30</v>
      </c>
      <c r="B4" s="68"/>
      <c r="C4" s="68"/>
      <c r="D4" s="68"/>
      <c r="E4" s="68"/>
      <c r="F4" s="68"/>
      <c r="G4" s="68"/>
      <c r="H4" s="68"/>
      <c r="I4" s="68"/>
      <c r="J4" s="68"/>
    </row>
    <row r="5" spans="1:15" s="3" customFormat="1" ht="14.45" customHeight="1" x14ac:dyDescent="0.25">
      <c r="A5" s="35" t="s">
        <v>1</v>
      </c>
      <c r="B5" s="36" t="s">
        <v>2</v>
      </c>
      <c r="C5" s="36" t="s">
        <v>3</v>
      </c>
      <c r="D5" s="36" t="s">
        <v>4</v>
      </c>
      <c r="E5" s="36"/>
      <c r="F5" s="36"/>
      <c r="G5" s="36"/>
      <c r="H5" s="36"/>
      <c r="I5" s="37" t="s">
        <v>5</v>
      </c>
      <c r="J5" s="38"/>
      <c r="K5" s="38"/>
      <c r="L5" s="38"/>
      <c r="M5" s="38"/>
      <c r="N5" s="38"/>
      <c r="O5" s="39"/>
    </row>
    <row r="6" spans="1:15" s="3" customFormat="1" ht="51" customHeight="1" x14ac:dyDescent="0.25">
      <c r="A6" s="35"/>
      <c r="B6" s="36"/>
      <c r="C6" s="36"/>
      <c r="D6" s="15" t="s">
        <v>6</v>
      </c>
      <c r="E6" s="15">
        <v>2024</v>
      </c>
      <c r="F6" s="15">
        <v>2025</v>
      </c>
      <c r="G6" s="15">
        <v>2026</v>
      </c>
      <c r="H6" s="17">
        <v>2027</v>
      </c>
      <c r="I6" s="12" t="s">
        <v>7</v>
      </c>
      <c r="J6" s="12" t="s">
        <v>8</v>
      </c>
      <c r="K6" s="12" t="s">
        <v>9</v>
      </c>
      <c r="L6" s="26" t="s">
        <v>9</v>
      </c>
      <c r="M6" s="28">
        <v>2025</v>
      </c>
      <c r="N6" s="15">
        <v>2026</v>
      </c>
      <c r="O6" s="15">
        <v>2026</v>
      </c>
    </row>
    <row r="7" spans="1:15" s="29" customFormat="1" ht="16.899999999999999" customHeight="1" x14ac:dyDescent="0.2">
      <c r="A7" s="40" t="s">
        <v>10</v>
      </c>
      <c r="B7" s="40"/>
      <c r="C7" s="28" t="s">
        <v>6</v>
      </c>
      <c r="D7" s="27">
        <f>D8+D10+D9</f>
        <v>3280</v>
      </c>
      <c r="E7" s="27">
        <f t="shared" ref="E7:G7" si="0">E8+E10+E9</f>
        <v>870</v>
      </c>
      <c r="F7" s="27">
        <f t="shared" si="0"/>
        <v>810</v>
      </c>
      <c r="G7" s="27">
        <f t="shared" si="0"/>
        <v>800</v>
      </c>
      <c r="H7" s="27">
        <f t="shared" ref="H7" si="1">H8+H10+H9</f>
        <v>800</v>
      </c>
      <c r="I7" s="40"/>
      <c r="J7" s="40"/>
      <c r="K7" s="40"/>
      <c r="L7" s="43"/>
      <c r="M7" s="43"/>
      <c r="N7" s="43"/>
      <c r="O7" s="43"/>
    </row>
    <row r="8" spans="1:15" s="30" customFormat="1" ht="39.75" customHeight="1" x14ac:dyDescent="0.25">
      <c r="A8" s="41"/>
      <c r="B8" s="41"/>
      <c r="C8" s="26" t="s">
        <v>99</v>
      </c>
      <c r="D8" s="27">
        <f>E8+F8+G8+H8</f>
        <v>3280</v>
      </c>
      <c r="E8" s="27">
        <f>E12</f>
        <v>870</v>
      </c>
      <c r="F8" s="27">
        <f t="shared" ref="F8:H8" si="2">F12</f>
        <v>810</v>
      </c>
      <c r="G8" s="27">
        <f t="shared" si="2"/>
        <v>800</v>
      </c>
      <c r="H8" s="27">
        <f t="shared" si="2"/>
        <v>800</v>
      </c>
      <c r="I8" s="41"/>
      <c r="J8" s="41"/>
      <c r="K8" s="41"/>
      <c r="L8" s="41"/>
      <c r="M8" s="41"/>
      <c r="N8" s="41"/>
      <c r="O8" s="41"/>
    </row>
    <row r="9" spans="1:15" s="30" customFormat="1" ht="18.600000000000001" customHeight="1" x14ac:dyDescent="0.25">
      <c r="A9" s="41"/>
      <c r="B9" s="41"/>
      <c r="C9" s="26" t="s">
        <v>11</v>
      </c>
      <c r="D9" s="27">
        <f>E9+F9+G9+H9</f>
        <v>0</v>
      </c>
      <c r="E9" s="27">
        <f>E13</f>
        <v>0</v>
      </c>
      <c r="F9" s="27">
        <f t="shared" ref="F9:G9" si="3">F13</f>
        <v>0</v>
      </c>
      <c r="G9" s="27">
        <f t="shared" si="3"/>
        <v>0</v>
      </c>
      <c r="H9" s="27">
        <f t="shared" ref="H9" si="4">H13</f>
        <v>0</v>
      </c>
      <c r="I9" s="41"/>
      <c r="J9" s="41"/>
      <c r="K9" s="41"/>
      <c r="L9" s="41"/>
      <c r="M9" s="41"/>
      <c r="N9" s="41"/>
      <c r="O9" s="41"/>
    </row>
    <row r="10" spans="1:15" s="30" customFormat="1" ht="24.75" customHeight="1" x14ac:dyDescent="0.25">
      <c r="A10" s="42"/>
      <c r="B10" s="42"/>
      <c r="C10" s="26" t="s">
        <v>12</v>
      </c>
      <c r="D10" s="27">
        <f>E10+F10+G10+H10</f>
        <v>0</v>
      </c>
      <c r="E10" s="27">
        <f t="shared" ref="E10:F10" si="5">E40+E97+E149</f>
        <v>0</v>
      </c>
      <c r="F10" s="27">
        <f t="shared" si="5"/>
        <v>0</v>
      </c>
      <c r="G10" s="27">
        <f>G40+G97+G149</f>
        <v>0</v>
      </c>
      <c r="H10" s="27">
        <f>H40+H97+H149</f>
        <v>0</v>
      </c>
      <c r="I10" s="42"/>
      <c r="J10" s="42"/>
      <c r="K10" s="42"/>
      <c r="L10" s="42"/>
      <c r="M10" s="42"/>
      <c r="N10" s="42"/>
      <c r="O10" s="42"/>
    </row>
    <row r="11" spans="1:15" s="4" customFormat="1" ht="38.25" customHeight="1" x14ac:dyDescent="0.25">
      <c r="A11" s="40" t="s">
        <v>100</v>
      </c>
      <c r="B11" s="40" t="s">
        <v>102</v>
      </c>
      <c r="C11" s="18" t="s">
        <v>13</v>
      </c>
      <c r="D11" s="19">
        <f>D12+D14+D13</f>
        <v>3280</v>
      </c>
      <c r="E11" s="19">
        <f t="shared" ref="E11:G11" si="6">E12+E14+E13</f>
        <v>870</v>
      </c>
      <c r="F11" s="19">
        <f t="shared" si="6"/>
        <v>810</v>
      </c>
      <c r="G11" s="19">
        <f t="shared" si="6"/>
        <v>800</v>
      </c>
      <c r="H11" s="19">
        <f t="shared" ref="H11" si="7">H12+H14+H13</f>
        <v>800</v>
      </c>
      <c r="I11" s="20" t="s">
        <v>52</v>
      </c>
      <c r="J11" s="18" t="s">
        <v>14</v>
      </c>
      <c r="K11" s="20">
        <v>36.950000000000003</v>
      </c>
      <c r="L11" s="26">
        <v>37.96</v>
      </c>
      <c r="M11" s="26">
        <v>38.200000000000003</v>
      </c>
      <c r="N11" s="20">
        <v>38.200000000000003</v>
      </c>
      <c r="O11" s="20">
        <v>38.200000000000003</v>
      </c>
    </row>
    <row r="12" spans="1:15" s="4" customFormat="1" ht="39" customHeight="1" x14ac:dyDescent="0.25">
      <c r="A12" s="44"/>
      <c r="B12" s="44"/>
      <c r="C12" s="21" t="s">
        <v>99</v>
      </c>
      <c r="D12" s="22">
        <f>E12+F12+G12+H12</f>
        <v>3280</v>
      </c>
      <c r="E12" s="22">
        <f>E43+E100+E129+E153</f>
        <v>870</v>
      </c>
      <c r="F12" s="22">
        <f t="shared" ref="F12:H12" si="8">F43+F100+F129+F153</f>
        <v>810</v>
      </c>
      <c r="G12" s="22">
        <f t="shared" si="8"/>
        <v>800</v>
      </c>
      <c r="H12" s="22">
        <f t="shared" si="8"/>
        <v>800</v>
      </c>
      <c r="I12" s="40" t="s">
        <v>53</v>
      </c>
      <c r="J12" s="40" t="s">
        <v>14</v>
      </c>
      <c r="K12" s="40">
        <v>65.5</v>
      </c>
      <c r="L12" s="40">
        <v>66.5</v>
      </c>
      <c r="M12" s="40">
        <v>67</v>
      </c>
      <c r="N12" s="40">
        <v>67</v>
      </c>
      <c r="O12" s="40">
        <v>67</v>
      </c>
    </row>
    <row r="13" spans="1:15" s="4" customFormat="1" ht="18.75" customHeight="1" x14ac:dyDescent="0.25">
      <c r="A13" s="44"/>
      <c r="B13" s="44"/>
      <c r="C13" s="21" t="s">
        <v>11</v>
      </c>
      <c r="D13" s="22">
        <f>E13+F13+G13+H13</f>
        <v>0</v>
      </c>
      <c r="E13" s="22">
        <f t="shared" ref="E13:G13" si="9">E150</f>
        <v>0</v>
      </c>
      <c r="F13" s="22">
        <f t="shared" si="9"/>
        <v>0</v>
      </c>
      <c r="G13" s="22">
        <f t="shared" si="9"/>
        <v>0</v>
      </c>
      <c r="H13" s="22">
        <f t="shared" ref="H13" si="10">H150</f>
        <v>0</v>
      </c>
      <c r="I13" s="45"/>
      <c r="J13" s="45"/>
      <c r="K13" s="45"/>
      <c r="L13" s="45"/>
      <c r="M13" s="45"/>
      <c r="N13" s="45"/>
      <c r="O13" s="45"/>
    </row>
    <row r="14" spans="1:15" s="4" customFormat="1" ht="42" customHeight="1" x14ac:dyDescent="0.25">
      <c r="A14" s="42"/>
      <c r="B14" s="42"/>
      <c r="C14" s="21" t="s">
        <v>12</v>
      </c>
      <c r="D14" s="22">
        <f>E14+F14+G14+H14</f>
        <v>0</v>
      </c>
      <c r="E14" s="22">
        <f>E45+E102+E131+E155</f>
        <v>0</v>
      </c>
      <c r="F14" s="22">
        <f>F45+F102+F131+F155</f>
        <v>0</v>
      </c>
      <c r="G14" s="22">
        <f>G45+G102+G131+G155</f>
        <v>0</v>
      </c>
      <c r="H14" s="22">
        <f>H45+H102+H131+H155</f>
        <v>0</v>
      </c>
      <c r="I14" s="20" t="s">
        <v>54</v>
      </c>
      <c r="J14" s="20" t="s">
        <v>14</v>
      </c>
      <c r="K14" s="20">
        <v>2</v>
      </c>
      <c r="L14" s="26">
        <v>2.2999999999999998</v>
      </c>
      <c r="M14" s="26">
        <v>2.5</v>
      </c>
      <c r="N14" s="20">
        <v>2.5</v>
      </c>
      <c r="O14" s="20">
        <v>2.5</v>
      </c>
    </row>
    <row r="15" spans="1:15" ht="17.45" customHeight="1" x14ac:dyDescent="0.25">
      <c r="A15" s="46" t="s">
        <v>83</v>
      </c>
      <c r="B15" s="46" t="s">
        <v>101</v>
      </c>
      <c r="C15" s="18" t="s">
        <v>13</v>
      </c>
      <c r="D15" s="19">
        <f>D16+D19+D18</f>
        <v>3280</v>
      </c>
      <c r="E15" s="19">
        <f t="shared" ref="E15:G15" si="11">E16+E19+E18</f>
        <v>870</v>
      </c>
      <c r="F15" s="19">
        <f t="shared" si="11"/>
        <v>810</v>
      </c>
      <c r="G15" s="19">
        <f t="shared" si="11"/>
        <v>800</v>
      </c>
      <c r="H15" s="19">
        <f t="shared" ref="H15" si="12">H16+H19+H18</f>
        <v>800</v>
      </c>
      <c r="I15" s="40" t="s">
        <v>55</v>
      </c>
      <c r="J15" s="43" t="s">
        <v>14</v>
      </c>
      <c r="K15" s="43">
        <v>100</v>
      </c>
      <c r="L15" s="43">
        <v>100</v>
      </c>
      <c r="M15" s="43">
        <v>100</v>
      </c>
      <c r="N15" s="43">
        <v>100</v>
      </c>
      <c r="O15" s="43">
        <v>100</v>
      </c>
    </row>
    <row r="16" spans="1:15" x14ac:dyDescent="0.25">
      <c r="A16" s="47"/>
      <c r="B16" s="47"/>
      <c r="C16" s="46" t="s">
        <v>99</v>
      </c>
      <c r="D16" s="48">
        <f>E16+F16+G16+H16</f>
        <v>3280</v>
      </c>
      <c r="E16" s="48">
        <f>E22+E28+E33</f>
        <v>870</v>
      </c>
      <c r="F16" s="48">
        <f t="shared" ref="F16:G16" si="13">F22+F28+F33</f>
        <v>810</v>
      </c>
      <c r="G16" s="48">
        <f t="shared" si="13"/>
        <v>800</v>
      </c>
      <c r="H16" s="48">
        <f t="shared" ref="H16" si="14">H22+H28+H33</f>
        <v>800</v>
      </c>
      <c r="I16" s="41"/>
      <c r="J16" s="41"/>
      <c r="K16" s="41"/>
      <c r="L16" s="41"/>
      <c r="M16" s="41"/>
      <c r="N16" s="41"/>
      <c r="O16" s="41"/>
    </row>
    <row r="17" spans="1:15" ht="21" customHeight="1" x14ac:dyDescent="0.25">
      <c r="A17" s="47"/>
      <c r="B17" s="47"/>
      <c r="C17" s="46"/>
      <c r="D17" s="49"/>
      <c r="E17" s="49"/>
      <c r="F17" s="49"/>
      <c r="G17" s="49"/>
      <c r="H17" s="49"/>
      <c r="I17" s="41"/>
      <c r="J17" s="41"/>
      <c r="K17" s="41"/>
      <c r="L17" s="41"/>
      <c r="M17" s="41"/>
      <c r="N17" s="41"/>
      <c r="O17" s="41"/>
    </row>
    <row r="18" spans="1:15" ht="16.899999999999999" customHeight="1" x14ac:dyDescent="0.25">
      <c r="A18" s="47"/>
      <c r="B18" s="47"/>
      <c r="C18" s="20" t="s">
        <v>11</v>
      </c>
      <c r="D18" s="23">
        <f>E18+F18+G18+H18</f>
        <v>0</v>
      </c>
      <c r="E18" s="22">
        <f t="shared" ref="E18:G18" si="15">E24+E30+E35</f>
        <v>0</v>
      </c>
      <c r="F18" s="22">
        <f t="shared" si="15"/>
        <v>0</v>
      </c>
      <c r="G18" s="22">
        <f t="shared" si="15"/>
        <v>0</v>
      </c>
      <c r="H18" s="22">
        <f t="shared" ref="H18" si="16">H24+H30+H35</f>
        <v>0</v>
      </c>
      <c r="I18" s="41"/>
      <c r="J18" s="41"/>
      <c r="K18" s="41"/>
      <c r="L18" s="41"/>
      <c r="M18" s="41"/>
      <c r="N18" s="41"/>
      <c r="O18" s="41"/>
    </row>
    <row r="19" spans="1:15" x14ac:dyDescent="0.25">
      <c r="A19" s="47"/>
      <c r="B19" s="47"/>
      <c r="C19" s="46" t="s">
        <v>12</v>
      </c>
      <c r="D19" s="48">
        <f>E19+F19+G19+H19</f>
        <v>0</v>
      </c>
      <c r="E19" s="50">
        <f>E50+E68+E76+E88+E107+E136</f>
        <v>0</v>
      </c>
      <c r="F19" s="50">
        <f>F50+F68+F76+F88+F107+F136</f>
        <v>0</v>
      </c>
      <c r="G19" s="50">
        <f>G50+G68+G76+G88+G107+G136</f>
        <v>0</v>
      </c>
      <c r="H19" s="50">
        <f>H50+H68+H76+H88+H107+H136</f>
        <v>0</v>
      </c>
      <c r="I19" s="41"/>
      <c r="J19" s="41"/>
      <c r="K19" s="41"/>
      <c r="L19" s="41"/>
      <c r="M19" s="41"/>
      <c r="N19" s="41"/>
      <c r="O19" s="41"/>
    </row>
    <row r="20" spans="1:15" ht="15.75" customHeight="1" x14ac:dyDescent="0.25">
      <c r="A20" s="47"/>
      <c r="B20" s="47"/>
      <c r="C20" s="47"/>
      <c r="D20" s="49"/>
      <c r="E20" s="50"/>
      <c r="F20" s="50"/>
      <c r="G20" s="50"/>
      <c r="H20" s="50"/>
      <c r="I20" s="42"/>
      <c r="J20" s="42"/>
      <c r="K20" s="42"/>
      <c r="L20" s="42"/>
      <c r="M20" s="42"/>
      <c r="N20" s="42"/>
      <c r="O20" s="42"/>
    </row>
    <row r="21" spans="1:15" ht="17.45" customHeight="1" x14ac:dyDescent="0.25">
      <c r="A21" s="40" t="s">
        <v>33</v>
      </c>
      <c r="B21" s="46" t="s">
        <v>103</v>
      </c>
      <c r="C21" s="18" t="s">
        <v>13</v>
      </c>
      <c r="D21" s="19">
        <f>D22+D25+D24</f>
        <v>3280</v>
      </c>
      <c r="E21" s="19">
        <f t="shared" ref="E21:G21" si="17">E22+E25+E24</f>
        <v>870</v>
      </c>
      <c r="F21" s="19">
        <f t="shared" si="17"/>
        <v>810</v>
      </c>
      <c r="G21" s="19">
        <f t="shared" si="17"/>
        <v>800</v>
      </c>
      <c r="H21" s="19">
        <f t="shared" ref="H21" si="18">H22+H25+H24</f>
        <v>800</v>
      </c>
      <c r="I21" s="40" t="s">
        <v>56</v>
      </c>
      <c r="J21" s="40" t="s">
        <v>48</v>
      </c>
      <c r="K21" s="40">
        <v>23800</v>
      </c>
      <c r="L21" s="40">
        <v>24000</v>
      </c>
      <c r="M21" s="40">
        <v>24100</v>
      </c>
      <c r="N21" s="40">
        <v>24100</v>
      </c>
      <c r="O21" s="40">
        <v>24100</v>
      </c>
    </row>
    <row r="22" spans="1:15" x14ac:dyDescent="0.25">
      <c r="A22" s="44"/>
      <c r="B22" s="47"/>
      <c r="C22" s="46" t="s">
        <v>99</v>
      </c>
      <c r="D22" s="50">
        <f>E22+F22+G22+H22</f>
        <v>3280</v>
      </c>
      <c r="E22" s="50">
        <f>E53+E57+E62+E70+E78+E82+E90</f>
        <v>870</v>
      </c>
      <c r="F22" s="50">
        <f>F53+F57+F62+F70+F78+F82+F90+F163+F168</f>
        <v>810</v>
      </c>
      <c r="G22" s="50">
        <f t="shared" ref="G22:H22" si="19">G53+G57+G62+G70+G78+G82+G90</f>
        <v>800</v>
      </c>
      <c r="H22" s="50">
        <f t="shared" si="19"/>
        <v>800</v>
      </c>
      <c r="I22" s="41"/>
      <c r="J22" s="41"/>
      <c r="K22" s="41"/>
      <c r="L22" s="41"/>
      <c r="M22" s="41"/>
      <c r="N22" s="41"/>
      <c r="O22" s="41"/>
    </row>
    <row r="23" spans="1:15" ht="21" customHeight="1" x14ac:dyDescent="0.25">
      <c r="A23" s="44"/>
      <c r="B23" s="47"/>
      <c r="C23" s="46"/>
      <c r="D23" s="50"/>
      <c r="E23" s="50"/>
      <c r="F23" s="50"/>
      <c r="G23" s="50"/>
      <c r="H23" s="50"/>
      <c r="I23" s="41"/>
      <c r="J23" s="41"/>
      <c r="K23" s="41"/>
      <c r="L23" s="41"/>
      <c r="M23" s="41"/>
      <c r="N23" s="41"/>
      <c r="O23" s="41"/>
    </row>
    <row r="24" spans="1:15" x14ac:dyDescent="0.25">
      <c r="A24" s="44"/>
      <c r="B24" s="47"/>
      <c r="C24" s="20" t="s">
        <v>11</v>
      </c>
      <c r="D24" s="19">
        <f>E24+F24+G24+H24</f>
        <v>0</v>
      </c>
      <c r="E24" s="19">
        <v>0</v>
      </c>
      <c r="F24" s="19">
        <v>0</v>
      </c>
      <c r="G24" s="19">
        <v>0</v>
      </c>
      <c r="H24" s="19">
        <v>0</v>
      </c>
      <c r="I24" s="42"/>
      <c r="J24" s="42"/>
      <c r="K24" s="42"/>
      <c r="L24" s="42"/>
      <c r="M24" s="42"/>
      <c r="N24" s="42"/>
      <c r="O24" s="42"/>
    </row>
    <row r="25" spans="1:15" x14ac:dyDescent="0.25">
      <c r="A25" s="44"/>
      <c r="B25" s="47"/>
      <c r="C25" s="46" t="s">
        <v>12</v>
      </c>
      <c r="D25" s="50">
        <f>E25+F25+G25+H25</f>
        <v>0</v>
      </c>
      <c r="E25" s="50">
        <f>E55+E59+E64+E72+E80+E84+E92</f>
        <v>0</v>
      </c>
      <c r="F25" s="50">
        <f>F55+F59+F64+F72+F80+F84+F92</f>
        <v>0</v>
      </c>
      <c r="G25" s="50">
        <f>G55+G59+G64+G72+G80+G84+G92</f>
        <v>0</v>
      </c>
      <c r="H25" s="50">
        <f>H55+H59+H64+H72+H80+H84+H92</f>
        <v>0</v>
      </c>
      <c r="I25" s="40" t="s">
        <v>57</v>
      </c>
      <c r="J25" s="43" t="s">
        <v>48</v>
      </c>
      <c r="K25" s="43">
        <v>11100</v>
      </c>
      <c r="L25" s="43">
        <v>11100</v>
      </c>
      <c r="M25" s="43">
        <v>11100</v>
      </c>
      <c r="N25" s="43">
        <v>11100</v>
      </c>
      <c r="O25" s="43">
        <v>11100</v>
      </c>
    </row>
    <row r="26" spans="1:15" ht="27.75" customHeight="1" x14ac:dyDescent="0.25">
      <c r="A26" s="45"/>
      <c r="B26" s="47"/>
      <c r="C26" s="47"/>
      <c r="D26" s="50"/>
      <c r="E26" s="50"/>
      <c r="F26" s="50"/>
      <c r="G26" s="50"/>
      <c r="H26" s="50"/>
      <c r="I26" s="45"/>
      <c r="J26" s="42"/>
      <c r="K26" s="42"/>
      <c r="L26" s="42"/>
      <c r="M26" s="42"/>
      <c r="N26" s="42"/>
      <c r="O26" s="42"/>
    </row>
    <row r="27" spans="1:15" ht="17.45" customHeight="1" x14ac:dyDescent="0.25">
      <c r="A27" s="40" t="s">
        <v>34</v>
      </c>
      <c r="B27" s="40" t="s">
        <v>104</v>
      </c>
      <c r="C27" s="18" t="s">
        <v>15</v>
      </c>
      <c r="D27" s="19">
        <f>D28+D31+D30</f>
        <v>0</v>
      </c>
      <c r="E27" s="19">
        <f t="shared" ref="E27:G27" si="20">E28+E31+E30</f>
        <v>0</v>
      </c>
      <c r="F27" s="19">
        <f t="shared" si="20"/>
        <v>0</v>
      </c>
      <c r="G27" s="19">
        <f t="shared" si="20"/>
        <v>0</v>
      </c>
      <c r="H27" s="19">
        <f t="shared" ref="H27" si="21">H28+H31+H30</f>
        <v>0</v>
      </c>
      <c r="I27" s="40" t="s">
        <v>58</v>
      </c>
      <c r="J27" s="40" t="s">
        <v>49</v>
      </c>
      <c r="K27" s="40">
        <v>0</v>
      </c>
      <c r="L27" s="40">
        <v>1</v>
      </c>
      <c r="M27" s="40">
        <v>1</v>
      </c>
      <c r="N27" s="40">
        <v>1</v>
      </c>
      <c r="O27" s="40">
        <v>1</v>
      </c>
    </row>
    <row r="28" spans="1:15" x14ac:dyDescent="0.25">
      <c r="A28" s="41"/>
      <c r="B28" s="41"/>
      <c r="C28" s="46" t="s">
        <v>99</v>
      </c>
      <c r="D28" s="50">
        <f>E28+F28+G28+H28</f>
        <v>0</v>
      </c>
      <c r="E28" s="51">
        <f>E110+E114+E118+E122+E139+E143</f>
        <v>0</v>
      </c>
      <c r="F28" s="51">
        <f>F110+F114+F118+F122+F139+F143</f>
        <v>0</v>
      </c>
      <c r="G28" s="51">
        <f>G110+G114+G118+G122+G139+G143</f>
        <v>0</v>
      </c>
      <c r="H28" s="51">
        <f>H110+H114+H118+H122+H139+H143</f>
        <v>0</v>
      </c>
      <c r="I28" s="44"/>
      <c r="J28" s="44"/>
      <c r="K28" s="44"/>
      <c r="L28" s="44"/>
      <c r="M28" s="44"/>
      <c r="N28" s="44"/>
      <c r="O28" s="44"/>
    </row>
    <row r="29" spans="1:15" ht="22.5" customHeight="1" x14ac:dyDescent="0.25">
      <c r="A29" s="41"/>
      <c r="B29" s="41"/>
      <c r="C29" s="46"/>
      <c r="D29" s="50"/>
      <c r="E29" s="50"/>
      <c r="F29" s="50"/>
      <c r="G29" s="50"/>
      <c r="H29" s="50"/>
      <c r="I29" s="44"/>
      <c r="J29" s="44"/>
      <c r="K29" s="44"/>
      <c r="L29" s="44"/>
      <c r="M29" s="44"/>
      <c r="N29" s="44"/>
      <c r="O29" s="44"/>
    </row>
    <row r="30" spans="1:15" x14ac:dyDescent="0.25">
      <c r="A30" s="41"/>
      <c r="B30" s="41"/>
      <c r="C30" s="20" t="s">
        <v>11</v>
      </c>
      <c r="D30" s="19">
        <f>E30+F30+G30+H30</f>
        <v>0</v>
      </c>
      <c r="E30" s="19">
        <f t="shared" ref="E30:G30" si="22">E111+E115+E119+E123+E140+E144</f>
        <v>0</v>
      </c>
      <c r="F30" s="19">
        <f t="shared" si="22"/>
        <v>0</v>
      </c>
      <c r="G30" s="19">
        <f t="shared" si="22"/>
        <v>0</v>
      </c>
      <c r="H30" s="19">
        <f>H111+H115+H119+H123+H140+H144</f>
        <v>0</v>
      </c>
      <c r="I30" s="44"/>
      <c r="J30" s="44"/>
      <c r="K30" s="44"/>
      <c r="L30" s="44"/>
      <c r="M30" s="44"/>
      <c r="N30" s="44"/>
      <c r="O30" s="44"/>
    </row>
    <row r="31" spans="1:15" ht="22.5" x14ac:dyDescent="0.25">
      <c r="A31" s="42"/>
      <c r="B31" s="42"/>
      <c r="C31" s="20" t="s">
        <v>12</v>
      </c>
      <c r="D31" s="19">
        <f>E31+F31+G31+H31</f>
        <v>0</v>
      </c>
      <c r="E31" s="19">
        <f>E112+E116+E120+E124+E141+E145</f>
        <v>0</v>
      </c>
      <c r="F31" s="19">
        <f>F112+F116+F120+F124+F141+F145</f>
        <v>0</v>
      </c>
      <c r="G31" s="19">
        <f>G112+G116+G120+G124+G141+G145</f>
        <v>0</v>
      </c>
      <c r="H31" s="19">
        <f>H112+H116+H120+H124+H141+H145</f>
        <v>0</v>
      </c>
      <c r="I31" s="45"/>
      <c r="J31" s="45"/>
      <c r="K31" s="45"/>
      <c r="L31" s="45"/>
      <c r="M31" s="45"/>
      <c r="N31" s="45"/>
      <c r="O31" s="45"/>
    </row>
    <row r="32" spans="1:15" ht="20.45" customHeight="1" x14ac:dyDescent="0.25">
      <c r="A32" s="40" t="s">
        <v>35</v>
      </c>
      <c r="B32" s="40" t="s">
        <v>105</v>
      </c>
      <c r="C32" s="18" t="s">
        <v>15</v>
      </c>
      <c r="D32" s="19">
        <f>D33+D36+D35</f>
        <v>0</v>
      </c>
      <c r="E32" s="19">
        <f t="shared" ref="E32:G32" si="23">E33+E36+E35</f>
        <v>0</v>
      </c>
      <c r="F32" s="19">
        <v>0</v>
      </c>
      <c r="G32" s="19">
        <f t="shared" si="23"/>
        <v>0</v>
      </c>
      <c r="H32" s="19">
        <f t="shared" ref="H32" si="24">H33+H36+H35</f>
        <v>0</v>
      </c>
      <c r="I32" s="40" t="s">
        <v>59</v>
      </c>
      <c r="J32" s="40" t="s">
        <v>49</v>
      </c>
      <c r="K32" s="40">
        <v>0</v>
      </c>
      <c r="L32" s="40">
        <v>1</v>
      </c>
      <c r="M32" s="40">
        <v>0</v>
      </c>
      <c r="N32" s="40">
        <v>1</v>
      </c>
      <c r="O32" s="40">
        <v>0</v>
      </c>
    </row>
    <row r="33" spans="1:15" x14ac:dyDescent="0.25">
      <c r="A33" s="41"/>
      <c r="B33" s="41"/>
      <c r="C33" s="46" t="s">
        <v>99</v>
      </c>
      <c r="D33" s="50">
        <f>E33+F33+G33+H33</f>
        <v>0</v>
      </c>
      <c r="E33" s="51">
        <f>E163+E168</f>
        <v>0</v>
      </c>
      <c r="F33" s="51">
        <v>0</v>
      </c>
      <c r="G33" s="51">
        <f t="shared" ref="G33:H33" si="25">G163+G168</f>
        <v>0</v>
      </c>
      <c r="H33" s="51">
        <f t="shared" si="25"/>
        <v>0</v>
      </c>
      <c r="I33" s="44"/>
      <c r="J33" s="44"/>
      <c r="K33" s="44"/>
      <c r="L33" s="44"/>
      <c r="M33" s="44"/>
      <c r="N33" s="44"/>
      <c r="O33" s="44"/>
    </row>
    <row r="34" spans="1:15" ht="25.5" customHeight="1" x14ac:dyDescent="0.25">
      <c r="A34" s="41"/>
      <c r="B34" s="41"/>
      <c r="C34" s="46"/>
      <c r="D34" s="50"/>
      <c r="E34" s="50"/>
      <c r="F34" s="50"/>
      <c r="G34" s="50"/>
      <c r="H34" s="50"/>
      <c r="I34" s="44"/>
      <c r="J34" s="44"/>
      <c r="K34" s="44"/>
      <c r="L34" s="44"/>
      <c r="M34" s="44"/>
      <c r="N34" s="44"/>
      <c r="O34" s="44"/>
    </row>
    <row r="35" spans="1:15" x14ac:dyDescent="0.25">
      <c r="A35" s="41"/>
      <c r="B35" s="41"/>
      <c r="C35" s="20" t="s">
        <v>11</v>
      </c>
      <c r="D35" s="19">
        <f>E35+F35+G35+H35</f>
        <v>0</v>
      </c>
      <c r="E35" s="19">
        <f>E166+E171</f>
        <v>0</v>
      </c>
      <c r="F35" s="19">
        <f t="shared" ref="F35:H35" si="26">F166+F171</f>
        <v>0</v>
      </c>
      <c r="G35" s="19">
        <f t="shared" si="26"/>
        <v>0</v>
      </c>
      <c r="H35" s="19">
        <f t="shared" si="26"/>
        <v>0</v>
      </c>
      <c r="I35" s="44"/>
      <c r="J35" s="44"/>
      <c r="K35" s="44"/>
      <c r="L35" s="44"/>
      <c r="M35" s="44"/>
      <c r="N35" s="44"/>
      <c r="O35" s="44"/>
    </row>
    <row r="36" spans="1:15" ht="26.25" customHeight="1" x14ac:dyDescent="0.25">
      <c r="A36" s="42"/>
      <c r="B36" s="42"/>
      <c r="C36" s="20" t="s">
        <v>12</v>
      </c>
      <c r="D36" s="19">
        <f>E36+F36+G36+H36</f>
        <v>0</v>
      </c>
      <c r="E36" s="19">
        <f>E165+E170</f>
        <v>0</v>
      </c>
      <c r="F36" s="19">
        <f t="shared" ref="F36:H36" si="27">F165+F170</f>
        <v>0</v>
      </c>
      <c r="G36" s="19">
        <f t="shared" si="27"/>
        <v>0</v>
      </c>
      <c r="H36" s="19">
        <f t="shared" si="27"/>
        <v>0</v>
      </c>
      <c r="I36" s="45"/>
      <c r="J36" s="45"/>
      <c r="K36" s="45"/>
      <c r="L36" s="45"/>
      <c r="M36" s="45"/>
      <c r="N36" s="45"/>
      <c r="O36" s="45"/>
    </row>
    <row r="37" spans="1:15" s="6" customFormat="1" x14ac:dyDescent="0.25">
      <c r="A37" s="56" t="s">
        <v>16</v>
      </c>
      <c r="B37" s="52"/>
      <c r="C37" s="15" t="s">
        <v>17</v>
      </c>
      <c r="D37" s="16">
        <f>D38+D40</f>
        <v>3270</v>
      </c>
      <c r="E37" s="16">
        <f>E38+E40</f>
        <v>870</v>
      </c>
      <c r="F37" s="16">
        <f>F38+F40</f>
        <v>800</v>
      </c>
      <c r="G37" s="16">
        <f>G38+G40</f>
        <v>800</v>
      </c>
      <c r="H37" s="16">
        <f>H38+H40</f>
        <v>800</v>
      </c>
      <c r="I37" s="52"/>
      <c r="J37" s="52"/>
      <c r="K37" s="52"/>
      <c r="L37" s="43"/>
      <c r="M37" s="43"/>
      <c r="N37" s="52"/>
      <c r="O37" s="52"/>
    </row>
    <row r="38" spans="1:15" s="6" customFormat="1" ht="30" customHeight="1" x14ac:dyDescent="0.25">
      <c r="A38" s="53"/>
      <c r="B38" s="53"/>
      <c r="C38" s="56" t="s">
        <v>99</v>
      </c>
      <c r="D38" s="58">
        <f>E38+F38+G38+H38</f>
        <v>3270</v>
      </c>
      <c r="E38" s="58">
        <f>E43</f>
        <v>870</v>
      </c>
      <c r="F38" s="58">
        <f t="shared" ref="F38:G38" si="28">F43</f>
        <v>800</v>
      </c>
      <c r="G38" s="58">
        <f t="shared" si="28"/>
        <v>800</v>
      </c>
      <c r="H38" s="58">
        <f>H43</f>
        <v>800</v>
      </c>
      <c r="I38" s="53"/>
      <c r="J38" s="53"/>
      <c r="K38" s="53"/>
      <c r="L38" s="41"/>
      <c r="M38" s="41"/>
      <c r="N38" s="53"/>
      <c r="O38" s="53"/>
    </row>
    <row r="39" spans="1:15" s="6" customFormat="1" ht="8.25" customHeight="1" x14ac:dyDescent="0.25">
      <c r="A39" s="53"/>
      <c r="B39" s="53"/>
      <c r="C39" s="57"/>
      <c r="D39" s="59"/>
      <c r="E39" s="59"/>
      <c r="F39" s="59"/>
      <c r="G39" s="59"/>
      <c r="H39" s="59"/>
      <c r="I39" s="53"/>
      <c r="J39" s="53"/>
      <c r="K39" s="53"/>
      <c r="L39" s="41"/>
      <c r="M39" s="41"/>
      <c r="N39" s="53"/>
      <c r="O39" s="53"/>
    </row>
    <row r="40" spans="1:15" s="6" customFormat="1" x14ac:dyDescent="0.25">
      <c r="A40" s="53"/>
      <c r="B40" s="53"/>
      <c r="C40" s="36" t="s">
        <v>12</v>
      </c>
      <c r="D40" s="55">
        <f>E40+F40+G40+H40</f>
        <v>0</v>
      </c>
      <c r="E40" s="55">
        <f t="shared" ref="E40:G40" si="29">E45</f>
        <v>0</v>
      </c>
      <c r="F40" s="55">
        <f t="shared" si="29"/>
        <v>0</v>
      </c>
      <c r="G40" s="55">
        <f t="shared" si="29"/>
        <v>0</v>
      </c>
      <c r="H40" s="55">
        <f t="shared" ref="H40" si="30">H45</f>
        <v>0</v>
      </c>
      <c r="I40" s="53"/>
      <c r="J40" s="53"/>
      <c r="K40" s="53"/>
      <c r="L40" s="41"/>
      <c r="M40" s="41"/>
      <c r="N40" s="53"/>
      <c r="O40" s="53"/>
    </row>
    <row r="41" spans="1:15" s="6" customFormat="1" ht="10.5" customHeight="1" x14ac:dyDescent="0.25">
      <c r="A41" s="54"/>
      <c r="B41" s="54"/>
      <c r="C41" s="60"/>
      <c r="D41" s="55"/>
      <c r="E41" s="55"/>
      <c r="F41" s="55"/>
      <c r="G41" s="55"/>
      <c r="H41" s="55"/>
      <c r="I41" s="54"/>
      <c r="J41" s="54"/>
      <c r="K41" s="54"/>
      <c r="L41" s="42"/>
      <c r="M41" s="42"/>
      <c r="N41" s="54"/>
      <c r="O41" s="54"/>
    </row>
    <row r="42" spans="1:15" s="4" customFormat="1" ht="0.75" customHeight="1" x14ac:dyDescent="0.25">
      <c r="A42" s="56" t="s">
        <v>84</v>
      </c>
      <c r="B42" s="56" t="s">
        <v>106</v>
      </c>
      <c r="C42" s="15" t="s">
        <v>15</v>
      </c>
      <c r="D42" s="16">
        <f>D43+D45</f>
        <v>3270</v>
      </c>
      <c r="E42" s="16">
        <f t="shared" ref="E42:G42" si="31">E43+E45</f>
        <v>870</v>
      </c>
      <c r="F42" s="16">
        <f t="shared" si="31"/>
        <v>800</v>
      </c>
      <c r="G42" s="16">
        <f t="shared" si="31"/>
        <v>800</v>
      </c>
      <c r="H42" s="16">
        <f t="shared" ref="H42" si="32">H43+H45</f>
        <v>800</v>
      </c>
      <c r="I42" s="37" t="s">
        <v>60</v>
      </c>
      <c r="J42" s="56" t="s">
        <v>14</v>
      </c>
      <c r="K42" s="56">
        <v>100</v>
      </c>
      <c r="L42" s="40">
        <v>100</v>
      </c>
      <c r="M42" s="40">
        <v>100</v>
      </c>
      <c r="N42" s="56">
        <v>100</v>
      </c>
      <c r="O42" s="56">
        <v>100</v>
      </c>
    </row>
    <row r="43" spans="1:15" s="4" customFormat="1" ht="23.25" customHeight="1" x14ac:dyDescent="0.25">
      <c r="A43" s="53"/>
      <c r="B43" s="53"/>
      <c r="C43" s="36" t="s">
        <v>99</v>
      </c>
      <c r="D43" s="55">
        <f>E43+F43+G43+H43</f>
        <v>3270</v>
      </c>
      <c r="E43" s="58">
        <f>E48+E66+E74+E86</f>
        <v>870</v>
      </c>
      <c r="F43" s="55">
        <f>F48+F66+F74+F86</f>
        <v>800</v>
      </c>
      <c r="G43" s="55">
        <f>G48+G66+G74+G86</f>
        <v>800</v>
      </c>
      <c r="H43" s="55">
        <f>H48+H66+H74+H86</f>
        <v>800</v>
      </c>
      <c r="I43" s="37"/>
      <c r="J43" s="53"/>
      <c r="K43" s="53"/>
      <c r="L43" s="41"/>
      <c r="M43" s="41"/>
      <c r="N43" s="53"/>
      <c r="O43" s="53"/>
    </row>
    <row r="44" spans="1:15" s="4" customFormat="1" ht="40.5" customHeight="1" x14ac:dyDescent="0.25">
      <c r="A44" s="53"/>
      <c r="B44" s="53"/>
      <c r="C44" s="36"/>
      <c r="D44" s="55"/>
      <c r="E44" s="59"/>
      <c r="F44" s="55"/>
      <c r="G44" s="55"/>
      <c r="H44" s="55"/>
      <c r="I44" s="37"/>
      <c r="J44" s="54"/>
      <c r="K44" s="54"/>
      <c r="L44" s="42"/>
      <c r="M44" s="42"/>
      <c r="N44" s="54"/>
      <c r="O44" s="54"/>
    </row>
    <row r="45" spans="1:15" s="4" customFormat="1" x14ac:dyDescent="0.25">
      <c r="A45" s="53"/>
      <c r="B45" s="53"/>
      <c r="C45" s="36" t="s">
        <v>12</v>
      </c>
      <c r="D45" s="55">
        <f>E45+F45+G45+H45</f>
        <v>0</v>
      </c>
      <c r="E45" s="55">
        <f>E50+E68+E76+E88</f>
        <v>0</v>
      </c>
      <c r="F45" s="55">
        <f>F50+F68+F76+F88</f>
        <v>0</v>
      </c>
      <c r="G45" s="55">
        <f>G50+G68+G76+G88</f>
        <v>0</v>
      </c>
      <c r="H45" s="55">
        <f>H50+H68+H76+H88</f>
        <v>0</v>
      </c>
      <c r="I45" s="37" t="s">
        <v>61</v>
      </c>
      <c r="J45" s="56" t="s">
        <v>48</v>
      </c>
      <c r="K45" s="56">
        <v>20</v>
      </c>
      <c r="L45" s="40">
        <v>20</v>
      </c>
      <c r="M45" s="40">
        <v>20</v>
      </c>
      <c r="N45" s="56">
        <v>20</v>
      </c>
      <c r="O45" s="56">
        <v>20</v>
      </c>
    </row>
    <row r="46" spans="1:15" s="4" customFormat="1" ht="25.5" customHeight="1" x14ac:dyDescent="0.25">
      <c r="A46" s="54"/>
      <c r="B46" s="54"/>
      <c r="C46" s="60"/>
      <c r="D46" s="55"/>
      <c r="E46" s="55"/>
      <c r="F46" s="55"/>
      <c r="G46" s="55"/>
      <c r="H46" s="55"/>
      <c r="I46" s="37"/>
      <c r="J46" s="54"/>
      <c r="K46" s="54"/>
      <c r="L46" s="42"/>
      <c r="M46" s="42"/>
      <c r="N46" s="54"/>
      <c r="O46" s="54"/>
    </row>
    <row r="47" spans="1:15" s="4" customFormat="1" x14ac:dyDescent="0.25">
      <c r="A47" s="56" t="s">
        <v>85</v>
      </c>
      <c r="B47" s="56" t="s">
        <v>107</v>
      </c>
      <c r="C47" s="15" t="s">
        <v>15</v>
      </c>
      <c r="D47" s="16">
        <f>D48+D50</f>
        <v>1620</v>
      </c>
      <c r="E47" s="16">
        <f t="shared" ref="E47:G47" si="33">E48+E50</f>
        <v>720</v>
      </c>
      <c r="F47" s="16">
        <f t="shared" si="33"/>
        <v>300</v>
      </c>
      <c r="G47" s="16">
        <f t="shared" si="33"/>
        <v>300</v>
      </c>
      <c r="H47" s="16">
        <f t="shared" ref="H47" si="34">H48+H50</f>
        <v>300</v>
      </c>
      <c r="I47" s="37" t="s">
        <v>18</v>
      </c>
      <c r="J47" s="56" t="s">
        <v>14</v>
      </c>
      <c r="K47" s="56">
        <v>100</v>
      </c>
      <c r="L47" s="40">
        <v>100</v>
      </c>
      <c r="M47" s="40">
        <v>100</v>
      </c>
      <c r="N47" s="56">
        <v>100</v>
      </c>
      <c r="O47" s="56">
        <v>100</v>
      </c>
    </row>
    <row r="48" spans="1:15" s="4" customFormat="1" ht="29.25" customHeight="1" x14ac:dyDescent="0.25">
      <c r="A48" s="53"/>
      <c r="B48" s="53"/>
      <c r="C48" s="36" t="s">
        <v>99</v>
      </c>
      <c r="D48" s="55">
        <f>E48+F48+G48+H48</f>
        <v>1620</v>
      </c>
      <c r="E48" s="55">
        <f>E53+E57+E62</f>
        <v>720</v>
      </c>
      <c r="F48" s="55">
        <f>F53+F57+F62</f>
        <v>300</v>
      </c>
      <c r="G48" s="55">
        <f>G53+G57+G62</f>
        <v>300</v>
      </c>
      <c r="H48" s="55">
        <f>H53+H57+H62</f>
        <v>300</v>
      </c>
      <c r="I48" s="37"/>
      <c r="J48" s="53"/>
      <c r="K48" s="53"/>
      <c r="L48" s="41"/>
      <c r="M48" s="41"/>
      <c r="N48" s="53"/>
      <c r="O48" s="53"/>
    </row>
    <row r="49" spans="1:15" s="4" customFormat="1" ht="13.5" customHeight="1" x14ac:dyDescent="0.25">
      <c r="A49" s="53"/>
      <c r="B49" s="53"/>
      <c r="C49" s="36"/>
      <c r="D49" s="55"/>
      <c r="E49" s="55"/>
      <c r="F49" s="55"/>
      <c r="G49" s="55"/>
      <c r="H49" s="55"/>
      <c r="I49" s="37"/>
      <c r="J49" s="54"/>
      <c r="K49" s="54"/>
      <c r="L49" s="42"/>
      <c r="M49" s="42"/>
      <c r="N49" s="54"/>
      <c r="O49" s="54"/>
    </row>
    <row r="50" spans="1:15" s="4" customFormat="1" x14ac:dyDescent="0.25">
      <c r="A50" s="53"/>
      <c r="B50" s="53"/>
      <c r="C50" s="36" t="s">
        <v>12</v>
      </c>
      <c r="D50" s="55">
        <f>E50+F50+G50+H50</f>
        <v>0</v>
      </c>
      <c r="E50" s="55">
        <f>E55+E59+E64</f>
        <v>0</v>
      </c>
      <c r="F50" s="55">
        <f>F55+F59+F64</f>
        <v>0</v>
      </c>
      <c r="G50" s="55">
        <f>G55+G59+G64</f>
        <v>0</v>
      </c>
      <c r="H50" s="55">
        <f>H55+H59+H64</f>
        <v>0</v>
      </c>
      <c r="I50" s="37" t="s">
        <v>62</v>
      </c>
      <c r="J50" s="56" t="s">
        <v>50</v>
      </c>
      <c r="K50" s="56">
        <v>35</v>
      </c>
      <c r="L50" s="40">
        <v>40</v>
      </c>
      <c r="M50" s="40">
        <v>45</v>
      </c>
      <c r="N50" s="56">
        <v>50</v>
      </c>
      <c r="O50" s="56">
        <v>50</v>
      </c>
    </row>
    <row r="51" spans="1:15" s="4" customFormat="1" ht="20.25" customHeight="1" x14ac:dyDescent="0.25">
      <c r="A51" s="54"/>
      <c r="B51" s="54"/>
      <c r="C51" s="60"/>
      <c r="D51" s="55"/>
      <c r="E51" s="55"/>
      <c r="F51" s="55"/>
      <c r="G51" s="55"/>
      <c r="H51" s="55"/>
      <c r="I51" s="37"/>
      <c r="J51" s="54"/>
      <c r="K51" s="54"/>
      <c r="L51" s="42"/>
      <c r="M51" s="42"/>
      <c r="N51" s="54"/>
      <c r="O51" s="54"/>
    </row>
    <row r="52" spans="1:15" ht="14.45" customHeight="1" x14ac:dyDescent="0.25">
      <c r="A52" s="56" t="s">
        <v>86</v>
      </c>
      <c r="B52" s="56" t="s">
        <v>108</v>
      </c>
      <c r="C52" s="15" t="s">
        <v>15</v>
      </c>
      <c r="D52" s="16">
        <f>D53+D55</f>
        <v>1620</v>
      </c>
      <c r="E52" s="16">
        <f>E53+E55</f>
        <v>720</v>
      </c>
      <c r="F52" s="16">
        <f>F53</f>
        <v>300</v>
      </c>
      <c r="G52" s="16">
        <f t="shared" ref="G52:H52" si="35">G53</f>
        <v>300</v>
      </c>
      <c r="H52" s="16">
        <f t="shared" si="35"/>
        <v>300</v>
      </c>
      <c r="I52" s="56" t="s">
        <v>63</v>
      </c>
      <c r="J52" s="56" t="s">
        <v>49</v>
      </c>
      <c r="K52" s="56">
        <v>60</v>
      </c>
      <c r="L52" s="40">
        <v>60</v>
      </c>
      <c r="M52" s="40">
        <v>60</v>
      </c>
      <c r="N52" s="56">
        <v>60</v>
      </c>
      <c r="O52" s="56">
        <v>60</v>
      </c>
    </row>
    <row r="53" spans="1:15" ht="27.75" customHeight="1" x14ac:dyDescent="0.25">
      <c r="A53" s="53"/>
      <c r="B53" s="53"/>
      <c r="C53" s="36" t="s">
        <v>99</v>
      </c>
      <c r="D53" s="55">
        <f>E53+F53+G53+H53</f>
        <v>1620</v>
      </c>
      <c r="E53" s="55">
        <v>720</v>
      </c>
      <c r="F53" s="58">
        <v>300</v>
      </c>
      <c r="G53" s="58">
        <v>300</v>
      </c>
      <c r="H53" s="58">
        <v>300</v>
      </c>
      <c r="I53" s="61"/>
      <c r="J53" s="61"/>
      <c r="K53" s="61"/>
      <c r="L53" s="44"/>
      <c r="M53" s="44"/>
      <c r="N53" s="61"/>
      <c r="O53" s="61"/>
    </row>
    <row r="54" spans="1:15" ht="9.75" customHeight="1" x14ac:dyDescent="0.25">
      <c r="A54" s="53"/>
      <c r="B54" s="53"/>
      <c r="C54" s="36"/>
      <c r="D54" s="55"/>
      <c r="E54" s="55"/>
      <c r="F54" s="59"/>
      <c r="G54" s="59"/>
      <c r="H54" s="59"/>
      <c r="I54" s="61"/>
      <c r="J54" s="61"/>
      <c r="K54" s="61"/>
      <c r="L54" s="44"/>
      <c r="M54" s="44"/>
      <c r="N54" s="61"/>
      <c r="O54" s="61"/>
    </row>
    <row r="55" spans="1:15" ht="25.5" customHeight="1" x14ac:dyDescent="0.25">
      <c r="A55" s="54"/>
      <c r="B55" s="54"/>
      <c r="C55" s="12" t="s">
        <v>12</v>
      </c>
      <c r="D55" s="16">
        <f>E55+F55+G55+H55</f>
        <v>0</v>
      </c>
      <c r="E55" s="16">
        <v>0</v>
      </c>
      <c r="F55" s="16">
        <v>0</v>
      </c>
      <c r="G55" s="16">
        <v>0</v>
      </c>
      <c r="H55" s="16">
        <v>0</v>
      </c>
      <c r="I55" s="57"/>
      <c r="J55" s="57"/>
      <c r="K55" s="57"/>
      <c r="L55" s="45"/>
      <c r="M55" s="45"/>
      <c r="N55" s="57"/>
      <c r="O55" s="57"/>
    </row>
    <row r="56" spans="1:15" x14ac:dyDescent="0.25">
      <c r="A56" s="56" t="s">
        <v>36</v>
      </c>
      <c r="B56" s="56" t="s">
        <v>109</v>
      </c>
      <c r="C56" s="15" t="s">
        <v>15</v>
      </c>
      <c r="D56" s="16">
        <f>D57+D59</f>
        <v>0</v>
      </c>
      <c r="E56" s="16">
        <f t="shared" ref="E56" si="36">E57+E59</f>
        <v>0</v>
      </c>
      <c r="F56" s="16">
        <v>0</v>
      </c>
      <c r="G56" s="16">
        <v>0</v>
      </c>
      <c r="H56" s="16">
        <v>0</v>
      </c>
      <c r="I56" s="37" t="s">
        <v>64</v>
      </c>
      <c r="J56" s="56" t="s">
        <v>48</v>
      </c>
      <c r="K56" s="56">
        <v>100</v>
      </c>
      <c r="L56" s="40">
        <v>100</v>
      </c>
      <c r="M56" s="40">
        <v>100</v>
      </c>
      <c r="N56" s="56">
        <v>100</v>
      </c>
      <c r="O56" s="56">
        <v>100</v>
      </c>
    </row>
    <row r="57" spans="1:15" x14ac:dyDescent="0.25">
      <c r="A57" s="53"/>
      <c r="B57" s="53"/>
      <c r="C57" s="36" t="s">
        <v>99</v>
      </c>
      <c r="D57" s="55">
        <f>E57+F57+G57+H57</f>
        <v>0</v>
      </c>
      <c r="E57" s="55">
        <v>0</v>
      </c>
      <c r="F57" s="55">
        <v>0</v>
      </c>
      <c r="G57" s="55">
        <v>0</v>
      </c>
      <c r="H57" s="55">
        <v>0</v>
      </c>
      <c r="I57" s="37"/>
      <c r="J57" s="53"/>
      <c r="K57" s="53"/>
      <c r="L57" s="41"/>
      <c r="M57" s="41"/>
      <c r="N57" s="53"/>
      <c r="O57" s="53"/>
    </row>
    <row r="58" spans="1:15" ht="27.75" customHeight="1" x14ac:dyDescent="0.25">
      <c r="A58" s="53"/>
      <c r="B58" s="53"/>
      <c r="C58" s="36"/>
      <c r="D58" s="55"/>
      <c r="E58" s="55"/>
      <c r="F58" s="55"/>
      <c r="G58" s="55"/>
      <c r="H58" s="55"/>
      <c r="I58" s="37"/>
      <c r="J58" s="54"/>
      <c r="K58" s="54"/>
      <c r="L58" s="42"/>
      <c r="M58" s="42"/>
      <c r="N58" s="54"/>
      <c r="O58" s="54"/>
    </row>
    <row r="59" spans="1:15" x14ac:dyDescent="0.25">
      <c r="A59" s="53"/>
      <c r="B59" s="53"/>
      <c r="C59" s="36" t="s">
        <v>12</v>
      </c>
      <c r="D59" s="55">
        <f>E59+F59+G59+H59</f>
        <v>0</v>
      </c>
      <c r="E59" s="55">
        <v>0</v>
      </c>
      <c r="F59" s="55">
        <v>0</v>
      </c>
      <c r="G59" s="55">
        <v>0</v>
      </c>
      <c r="H59" s="55">
        <v>0</v>
      </c>
      <c r="I59" s="37" t="s">
        <v>65</v>
      </c>
      <c r="J59" s="56" t="s">
        <v>48</v>
      </c>
      <c r="K59" s="56">
        <v>14</v>
      </c>
      <c r="L59" s="40">
        <v>14</v>
      </c>
      <c r="M59" s="40">
        <v>14</v>
      </c>
      <c r="N59" s="56">
        <v>14</v>
      </c>
      <c r="O59" s="56">
        <v>14</v>
      </c>
    </row>
    <row r="60" spans="1:15" ht="33" customHeight="1" x14ac:dyDescent="0.25">
      <c r="A60" s="54"/>
      <c r="B60" s="54"/>
      <c r="C60" s="60"/>
      <c r="D60" s="55"/>
      <c r="E60" s="55"/>
      <c r="F60" s="55"/>
      <c r="G60" s="55"/>
      <c r="H60" s="55"/>
      <c r="I60" s="37"/>
      <c r="J60" s="54"/>
      <c r="K60" s="54"/>
      <c r="L60" s="42"/>
      <c r="M60" s="42"/>
      <c r="N60" s="54"/>
      <c r="O60" s="54"/>
    </row>
    <row r="61" spans="1:15" ht="19.149999999999999" customHeight="1" x14ac:dyDescent="0.25">
      <c r="A61" s="56" t="s">
        <v>19</v>
      </c>
      <c r="B61" s="56" t="s">
        <v>110</v>
      </c>
      <c r="C61" s="15" t="s">
        <v>15</v>
      </c>
      <c r="D61" s="16">
        <f>D62+D64</f>
        <v>0</v>
      </c>
      <c r="E61" s="16">
        <f t="shared" ref="E61:G61" si="37">E62+E64</f>
        <v>0</v>
      </c>
      <c r="F61" s="16">
        <f t="shared" si="37"/>
        <v>0</v>
      </c>
      <c r="G61" s="16">
        <f t="shared" si="37"/>
        <v>0</v>
      </c>
      <c r="H61" s="16">
        <f t="shared" ref="H61" si="38">H62+H64</f>
        <v>0</v>
      </c>
      <c r="I61" s="56" t="s">
        <v>66</v>
      </c>
      <c r="J61" s="56" t="s">
        <v>48</v>
      </c>
      <c r="K61" s="56">
        <v>50</v>
      </c>
      <c r="L61" s="40">
        <v>50</v>
      </c>
      <c r="M61" s="40">
        <v>50</v>
      </c>
      <c r="N61" s="56">
        <v>50</v>
      </c>
      <c r="O61" s="56">
        <v>50</v>
      </c>
    </row>
    <row r="62" spans="1:15" ht="27.75" customHeight="1" x14ac:dyDescent="0.25">
      <c r="A62" s="53"/>
      <c r="B62" s="53"/>
      <c r="C62" s="36" t="s">
        <v>99</v>
      </c>
      <c r="D62" s="55">
        <f>E62+F62+G62+H62</f>
        <v>0</v>
      </c>
      <c r="E62" s="55">
        <v>0</v>
      </c>
      <c r="F62" s="55">
        <v>0</v>
      </c>
      <c r="G62" s="55">
        <v>0</v>
      </c>
      <c r="H62" s="55">
        <v>0</v>
      </c>
      <c r="I62" s="61"/>
      <c r="J62" s="61"/>
      <c r="K62" s="61"/>
      <c r="L62" s="44"/>
      <c r="M62" s="44"/>
      <c r="N62" s="61"/>
      <c r="O62" s="61"/>
    </row>
    <row r="63" spans="1:15" ht="14.25" customHeight="1" x14ac:dyDescent="0.25">
      <c r="A63" s="53"/>
      <c r="B63" s="53"/>
      <c r="C63" s="36"/>
      <c r="D63" s="55"/>
      <c r="E63" s="55"/>
      <c r="F63" s="55"/>
      <c r="G63" s="55"/>
      <c r="H63" s="55"/>
      <c r="I63" s="61"/>
      <c r="J63" s="61"/>
      <c r="K63" s="61"/>
      <c r="L63" s="44"/>
      <c r="M63" s="44"/>
      <c r="N63" s="61"/>
      <c r="O63" s="61"/>
    </row>
    <row r="64" spans="1:15" ht="25.5" customHeight="1" x14ac:dyDescent="0.25">
      <c r="A64" s="54"/>
      <c r="B64" s="54"/>
      <c r="C64" s="12" t="s">
        <v>12</v>
      </c>
      <c r="D64" s="16">
        <f>E64+F64+G64+H64</f>
        <v>0</v>
      </c>
      <c r="E64" s="16">
        <v>0</v>
      </c>
      <c r="F64" s="16">
        <v>0</v>
      </c>
      <c r="G64" s="16">
        <v>0</v>
      </c>
      <c r="H64" s="16">
        <v>0</v>
      </c>
      <c r="I64" s="57"/>
      <c r="J64" s="57"/>
      <c r="K64" s="57"/>
      <c r="L64" s="45"/>
      <c r="M64" s="45"/>
      <c r="N64" s="57"/>
      <c r="O64" s="57"/>
    </row>
    <row r="65" spans="1:15" s="4" customFormat="1" x14ac:dyDescent="0.25">
      <c r="A65" s="56" t="s">
        <v>37</v>
      </c>
      <c r="B65" s="56" t="s">
        <v>97</v>
      </c>
      <c r="C65" s="15" t="s">
        <v>15</v>
      </c>
      <c r="D65" s="16">
        <f>D66+D68</f>
        <v>30</v>
      </c>
      <c r="E65" s="16">
        <f t="shared" ref="E65:G65" si="39">E66+E68</f>
        <v>0</v>
      </c>
      <c r="F65" s="16">
        <f t="shared" si="39"/>
        <v>10</v>
      </c>
      <c r="G65" s="16">
        <f t="shared" si="39"/>
        <v>10</v>
      </c>
      <c r="H65" s="16">
        <f t="shared" ref="H65" si="40">H66+H68</f>
        <v>10</v>
      </c>
      <c r="I65" s="56" t="s">
        <v>67</v>
      </c>
      <c r="J65" s="56" t="s">
        <v>14</v>
      </c>
      <c r="K65" s="56">
        <v>100</v>
      </c>
      <c r="L65" s="40">
        <v>100</v>
      </c>
      <c r="M65" s="40">
        <v>100</v>
      </c>
      <c r="N65" s="56">
        <v>100</v>
      </c>
      <c r="O65" s="56">
        <v>100</v>
      </c>
    </row>
    <row r="66" spans="1:15" s="4" customFormat="1" ht="24" customHeight="1" x14ac:dyDescent="0.25">
      <c r="A66" s="53"/>
      <c r="B66" s="53"/>
      <c r="C66" s="36" t="s">
        <v>99</v>
      </c>
      <c r="D66" s="55">
        <f>E66+F66+G66+H66</f>
        <v>30</v>
      </c>
      <c r="E66" s="62">
        <f t="shared" ref="E66" si="41">E70</f>
        <v>0</v>
      </c>
      <c r="F66" s="62">
        <v>10</v>
      </c>
      <c r="G66" s="62">
        <v>10</v>
      </c>
      <c r="H66" s="62">
        <v>10</v>
      </c>
      <c r="I66" s="61"/>
      <c r="J66" s="61"/>
      <c r="K66" s="61"/>
      <c r="L66" s="44"/>
      <c r="M66" s="44"/>
      <c r="N66" s="61"/>
      <c r="O66" s="61"/>
    </row>
    <row r="67" spans="1:15" s="4" customFormat="1" ht="15" customHeight="1" x14ac:dyDescent="0.25">
      <c r="A67" s="53"/>
      <c r="B67" s="53"/>
      <c r="C67" s="36"/>
      <c r="D67" s="55"/>
      <c r="E67" s="55"/>
      <c r="F67" s="55"/>
      <c r="G67" s="55"/>
      <c r="H67" s="55"/>
      <c r="I67" s="61"/>
      <c r="J67" s="61"/>
      <c r="K67" s="61"/>
      <c r="L67" s="44"/>
      <c r="M67" s="44"/>
      <c r="N67" s="61"/>
      <c r="O67" s="61"/>
    </row>
    <row r="68" spans="1:15" s="4" customFormat="1" ht="23.45" customHeight="1" x14ac:dyDescent="0.25">
      <c r="A68" s="54"/>
      <c r="B68" s="54"/>
      <c r="C68" s="12" t="s">
        <v>12</v>
      </c>
      <c r="D68" s="16">
        <f>E68+F68+G68+H68</f>
        <v>0</v>
      </c>
      <c r="E68" s="16">
        <f t="shared" ref="E68:G68" si="42">E72</f>
        <v>0</v>
      </c>
      <c r="F68" s="16">
        <f t="shared" si="42"/>
        <v>0</v>
      </c>
      <c r="G68" s="16">
        <f t="shared" si="42"/>
        <v>0</v>
      </c>
      <c r="H68" s="16">
        <f t="shared" ref="H68" si="43">H72</f>
        <v>0</v>
      </c>
      <c r="I68" s="57"/>
      <c r="J68" s="57"/>
      <c r="K68" s="57"/>
      <c r="L68" s="45"/>
      <c r="M68" s="45"/>
      <c r="N68" s="57"/>
      <c r="O68" s="57"/>
    </row>
    <row r="69" spans="1:15" x14ac:dyDescent="0.25">
      <c r="A69" s="56" t="s">
        <v>20</v>
      </c>
      <c r="B69" s="56" t="s">
        <v>111</v>
      </c>
      <c r="C69" s="15" t="s">
        <v>15</v>
      </c>
      <c r="D69" s="16">
        <f>D70+D72</f>
        <v>30</v>
      </c>
      <c r="E69" s="16">
        <f>E70+E72</f>
        <v>0</v>
      </c>
      <c r="F69" s="16">
        <f t="shared" ref="F69:G69" si="44">F70+F72</f>
        <v>10</v>
      </c>
      <c r="G69" s="16">
        <f t="shared" si="44"/>
        <v>10</v>
      </c>
      <c r="H69" s="16">
        <f t="shared" ref="H69" si="45">H70+H72</f>
        <v>10</v>
      </c>
      <c r="I69" s="56" t="s">
        <v>68</v>
      </c>
      <c r="J69" s="56" t="s">
        <v>49</v>
      </c>
      <c r="K69" s="56">
        <v>1</v>
      </c>
      <c r="L69" s="40">
        <v>1</v>
      </c>
      <c r="M69" s="40">
        <v>1</v>
      </c>
      <c r="N69" s="56">
        <v>1</v>
      </c>
      <c r="O69" s="56">
        <v>1</v>
      </c>
    </row>
    <row r="70" spans="1:15" ht="30" customHeight="1" x14ac:dyDescent="0.25">
      <c r="A70" s="53"/>
      <c r="B70" s="53"/>
      <c r="C70" s="36" t="s">
        <v>99</v>
      </c>
      <c r="D70" s="55">
        <f>E70+F70+G70+H70</f>
        <v>30</v>
      </c>
      <c r="E70" s="55">
        <v>0</v>
      </c>
      <c r="F70" s="55">
        <v>10</v>
      </c>
      <c r="G70" s="55">
        <v>10</v>
      </c>
      <c r="H70" s="55">
        <v>10</v>
      </c>
      <c r="I70" s="61"/>
      <c r="J70" s="61"/>
      <c r="K70" s="61"/>
      <c r="L70" s="44"/>
      <c r="M70" s="44"/>
      <c r="N70" s="61"/>
      <c r="O70" s="61"/>
    </row>
    <row r="71" spans="1:15" ht="8.25" customHeight="1" x14ac:dyDescent="0.25">
      <c r="A71" s="53"/>
      <c r="B71" s="53"/>
      <c r="C71" s="36"/>
      <c r="D71" s="55"/>
      <c r="E71" s="55"/>
      <c r="F71" s="55"/>
      <c r="G71" s="55"/>
      <c r="H71" s="55"/>
      <c r="I71" s="61"/>
      <c r="J71" s="61"/>
      <c r="K71" s="61"/>
      <c r="L71" s="44"/>
      <c r="M71" s="44"/>
      <c r="N71" s="61"/>
      <c r="O71" s="61"/>
    </row>
    <row r="72" spans="1:15" ht="24.75" customHeight="1" x14ac:dyDescent="0.25">
      <c r="A72" s="54"/>
      <c r="B72" s="54"/>
      <c r="C72" s="12" t="s">
        <v>12</v>
      </c>
      <c r="D72" s="16">
        <f>E72+F72+G72+H72</f>
        <v>0</v>
      </c>
      <c r="E72" s="16">
        <v>0</v>
      </c>
      <c r="F72" s="16">
        <v>0</v>
      </c>
      <c r="G72" s="16">
        <v>0</v>
      </c>
      <c r="H72" s="16">
        <v>0</v>
      </c>
      <c r="I72" s="57"/>
      <c r="J72" s="57"/>
      <c r="K72" s="57"/>
      <c r="L72" s="45"/>
      <c r="M72" s="45"/>
      <c r="N72" s="57"/>
      <c r="O72" s="57"/>
    </row>
    <row r="73" spans="1:15" s="4" customFormat="1" x14ac:dyDescent="0.25">
      <c r="A73" s="56" t="s">
        <v>38</v>
      </c>
      <c r="B73" s="56" t="s">
        <v>112</v>
      </c>
      <c r="C73" s="15" t="s">
        <v>15</v>
      </c>
      <c r="D73" s="16">
        <f>D74+D76</f>
        <v>1580</v>
      </c>
      <c r="E73" s="16">
        <f t="shared" ref="E73:G73" si="46">E74+E76</f>
        <v>140</v>
      </c>
      <c r="F73" s="16">
        <f t="shared" si="46"/>
        <v>480</v>
      </c>
      <c r="G73" s="16">
        <f t="shared" si="46"/>
        <v>480</v>
      </c>
      <c r="H73" s="16">
        <f t="shared" ref="H73" si="47">H74+H76</f>
        <v>480</v>
      </c>
      <c r="I73" s="56" t="s">
        <v>69</v>
      </c>
      <c r="J73" s="56" t="s">
        <v>14</v>
      </c>
      <c r="K73" s="56">
        <v>100</v>
      </c>
      <c r="L73" s="40">
        <v>100</v>
      </c>
      <c r="M73" s="40">
        <v>100</v>
      </c>
      <c r="N73" s="56">
        <v>100</v>
      </c>
      <c r="O73" s="56">
        <v>100</v>
      </c>
    </row>
    <row r="74" spans="1:15" s="4" customFormat="1" ht="33.75" customHeight="1" x14ac:dyDescent="0.25">
      <c r="A74" s="53"/>
      <c r="B74" s="53"/>
      <c r="C74" s="36" t="s">
        <v>99</v>
      </c>
      <c r="D74" s="55">
        <f>E74+F74+G74+H74</f>
        <v>1580</v>
      </c>
      <c r="E74" s="62">
        <f t="shared" ref="E74:G74" si="48">E78+E82</f>
        <v>140</v>
      </c>
      <c r="F74" s="62">
        <f t="shared" si="48"/>
        <v>480</v>
      </c>
      <c r="G74" s="62">
        <f t="shared" si="48"/>
        <v>480</v>
      </c>
      <c r="H74" s="62">
        <f t="shared" ref="H74" si="49">H78+H82</f>
        <v>480</v>
      </c>
      <c r="I74" s="61"/>
      <c r="J74" s="61"/>
      <c r="K74" s="61"/>
      <c r="L74" s="44"/>
      <c r="M74" s="44"/>
      <c r="N74" s="61"/>
      <c r="O74" s="61"/>
    </row>
    <row r="75" spans="1:15" s="4" customFormat="1" ht="9.1999999999999993" customHeight="1" x14ac:dyDescent="0.25">
      <c r="A75" s="53"/>
      <c r="B75" s="53"/>
      <c r="C75" s="36"/>
      <c r="D75" s="55"/>
      <c r="E75" s="55"/>
      <c r="F75" s="55"/>
      <c r="G75" s="55"/>
      <c r="H75" s="55"/>
      <c r="I75" s="61"/>
      <c r="J75" s="61"/>
      <c r="K75" s="61"/>
      <c r="L75" s="44"/>
      <c r="M75" s="44"/>
      <c r="N75" s="61"/>
      <c r="O75" s="61"/>
    </row>
    <row r="76" spans="1:15" s="4" customFormat="1" ht="25.5" customHeight="1" x14ac:dyDescent="0.25">
      <c r="A76" s="54"/>
      <c r="B76" s="54"/>
      <c r="C76" s="12" t="s">
        <v>12</v>
      </c>
      <c r="D76" s="16">
        <f>E76+F76+G76+H76</f>
        <v>0</v>
      </c>
      <c r="E76" s="16">
        <f t="shared" ref="E76:G76" si="50">E80+E84</f>
        <v>0</v>
      </c>
      <c r="F76" s="16">
        <f t="shared" si="50"/>
        <v>0</v>
      </c>
      <c r="G76" s="16">
        <f t="shared" si="50"/>
        <v>0</v>
      </c>
      <c r="H76" s="16">
        <f t="shared" ref="H76" si="51">H80+H84</f>
        <v>0</v>
      </c>
      <c r="I76" s="57"/>
      <c r="J76" s="57"/>
      <c r="K76" s="57"/>
      <c r="L76" s="45"/>
      <c r="M76" s="45"/>
      <c r="N76" s="57"/>
      <c r="O76" s="57"/>
    </row>
    <row r="77" spans="1:15" x14ac:dyDescent="0.25">
      <c r="A77" s="56" t="s">
        <v>87</v>
      </c>
      <c r="B77" s="56" t="s">
        <v>98</v>
      </c>
      <c r="C77" s="15" t="s">
        <v>15</v>
      </c>
      <c r="D77" s="16">
        <f>D78+D80</f>
        <v>1460</v>
      </c>
      <c r="E77" s="16">
        <f t="shared" ref="E77:G77" si="52">E78+E80</f>
        <v>110</v>
      </c>
      <c r="F77" s="16">
        <f t="shared" si="52"/>
        <v>450</v>
      </c>
      <c r="G77" s="16">
        <f t="shared" si="52"/>
        <v>450</v>
      </c>
      <c r="H77" s="16">
        <f t="shared" ref="H77" si="53">H78+H80</f>
        <v>450</v>
      </c>
      <c r="I77" s="56" t="s">
        <v>70</v>
      </c>
      <c r="J77" s="56" t="s">
        <v>49</v>
      </c>
      <c r="K77" s="56">
        <v>1</v>
      </c>
      <c r="L77" s="40">
        <v>1</v>
      </c>
      <c r="M77" s="40">
        <v>1</v>
      </c>
      <c r="N77" s="56">
        <v>1</v>
      </c>
      <c r="O77" s="56">
        <v>1</v>
      </c>
    </row>
    <row r="78" spans="1:15" ht="30" customHeight="1" x14ac:dyDescent="0.25">
      <c r="A78" s="53"/>
      <c r="B78" s="53"/>
      <c r="C78" s="36" t="s">
        <v>99</v>
      </c>
      <c r="D78" s="55">
        <f>E78+F78+G78+H78</f>
        <v>1460</v>
      </c>
      <c r="E78" s="55">
        <v>110</v>
      </c>
      <c r="F78" s="55">
        <v>450</v>
      </c>
      <c r="G78" s="55">
        <v>450</v>
      </c>
      <c r="H78" s="55">
        <v>450</v>
      </c>
      <c r="I78" s="61"/>
      <c r="J78" s="61"/>
      <c r="K78" s="61"/>
      <c r="L78" s="44"/>
      <c r="M78" s="44"/>
      <c r="N78" s="61"/>
      <c r="O78" s="61"/>
    </row>
    <row r="79" spans="1:15" x14ac:dyDescent="0.25">
      <c r="A79" s="53"/>
      <c r="B79" s="53"/>
      <c r="C79" s="36"/>
      <c r="D79" s="55"/>
      <c r="E79" s="55"/>
      <c r="F79" s="55"/>
      <c r="G79" s="55"/>
      <c r="H79" s="55"/>
      <c r="I79" s="61"/>
      <c r="J79" s="61"/>
      <c r="K79" s="61"/>
      <c r="L79" s="44"/>
      <c r="M79" s="44"/>
      <c r="N79" s="61"/>
      <c r="O79" s="61"/>
    </row>
    <row r="80" spans="1:15" ht="30.75" customHeight="1" x14ac:dyDescent="0.25">
      <c r="A80" s="54"/>
      <c r="B80" s="54"/>
      <c r="C80" s="12" t="s">
        <v>12</v>
      </c>
      <c r="D80" s="16">
        <f>E80+F80+G80+H80</f>
        <v>0</v>
      </c>
      <c r="E80" s="16">
        <v>0</v>
      </c>
      <c r="F80" s="16">
        <v>0</v>
      </c>
      <c r="G80" s="16">
        <v>0</v>
      </c>
      <c r="H80" s="16">
        <v>0</v>
      </c>
      <c r="I80" s="57"/>
      <c r="J80" s="57"/>
      <c r="K80" s="57"/>
      <c r="L80" s="45"/>
      <c r="M80" s="45"/>
      <c r="N80" s="57"/>
      <c r="O80" s="57"/>
    </row>
    <row r="81" spans="1:15" hidden="1" x14ac:dyDescent="0.25">
      <c r="A81" s="56" t="s">
        <v>39</v>
      </c>
      <c r="B81" s="56" t="s">
        <v>113</v>
      </c>
      <c r="C81" s="15" t="s">
        <v>15</v>
      </c>
      <c r="D81" s="16">
        <f>D82+D84</f>
        <v>120</v>
      </c>
      <c r="E81" s="16">
        <f t="shared" ref="E81:G81" si="54">E82+E84</f>
        <v>30</v>
      </c>
      <c r="F81" s="16">
        <f t="shared" si="54"/>
        <v>30</v>
      </c>
      <c r="G81" s="16">
        <f t="shared" si="54"/>
        <v>30</v>
      </c>
      <c r="H81" s="16">
        <f t="shared" ref="H81" si="55">H82+H84</f>
        <v>30</v>
      </c>
      <c r="I81" s="56" t="s">
        <v>71</v>
      </c>
      <c r="J81" s="56" t="s">
        <v>49</v>
      </c>
      <c r="K81" s="56">
        <v>1</v>
      </c>
      <c r="L81" s="40">
        <v>1</v>
      </c>
      <c r="M81" s="40">
        <v>1</v>
      </c>
      <c r="N81" s="56">
        <v>1</v>
      </c>
      <c r="O81" s="56">
        <v>1</v>
      </c>
    </row>
    <row r="82" spans="1:15" hidden="1" x14ac:dyDescent="0.25">
      <c r="A82" s="53"/>
      <c r="B82" s="53"/>
      <c r="C82" s="36" t="s">
        <v>99</v>
      </c>
      <c r="D82" s="55">
        <f>E82+F82+G82+H82</f>
        <v>120</v>
      </c>
      <c r="E82" s="55">
        <v>30</v>
      </c>
      <c r="F82" s="55">
        <v>30</v>
      </c>
      <c r="G82" s="55">
        <v>30</v>
      </c>
      <c r="H82" s="55">
        <v>30</v>
      </c>
      <c r="I82" s="61"/>
      <c r="J82" s="61"/>
      <c r="K82" s="61"/>
      <c r="L82" s="44"/>
      <c r="M82" s="44"/>
      <c r="N82" s="61"/>
      <c r="O82" s="61"/>
    </row>
    <row r="83" spans="1:15" ht="36.75" customHeight="1" x14ac:dyDescent="0.25">
      <c r="A83" s="53"/>
      <c r="B83" s="53"/>
      <c r="C83" s="36"/>
      <c r="D83" s="55"/>
      <c r="E83" s="55"/>
      <c r="F83" s="55"/>
      <c r="G83" s="55"/>
      <c r="H83" s="55"/>
      <c r="I83" s="61"/>
      <c r="J83" s="61"/>
      <c r="K83" s="61"/>
      <c r="L83" s="44"/>
      <c r="M83" s="44"/>
      <c r="N83" s="61"/>
      <c r="O83" s="61"/>
    </row>
    <row r="84" spans="1:15" ht="27.75" customHeight="1" x14ac:dyDescent="0.25">
      <c r="A84" s="54"/>
      <c r="B84" s="54"/>
      <c r="C84" s="12" t="s">
        <v>12</v>
      </c>
      <c r="D84" s="16">
        <f>E84+F84+G84+H84</f>
        <v>0</v>
      </c>
      <c r="E84" s="16">
        <v>0</v>
      </c>
      <c r="F84" s="16">
        <v>0</v>
      </c>
      <c r="G84" s="16">
        <v>0</v>
      </c>
      <c r="H84" s="16">
        <v>0</v>
      </c>
      <c r="I84" s="57"/>
      <c r="J84" s="57"/>
      <c r="K84" s="57"/>
      <c r="L84" s="45"/>
      <c r="M84" s="45"/>
      <c r="N84" s="57"/>
      <c r="O84" s="57"/>
    </row>
    <row r="85" spans="1:15" s="4" customFormat="1" ht="60" customHeight="1" x14ac:dyDescent="0.25">
      <c r="A85" s="56" t="s">
        <v>88</v>
      </c>
      <c r="B85" s="56" t="s">
        <v>114</v>
      </c>
      <c r="C85" s="15" t="s">
        <v>15</v>
      </c>
      <c r="D85" s="16">
        <f>D86+D88</f>
        <v>40</v>
      </c>
      <c r="E85" s="16">
        <f t="shared" ref="E85:G85" si="56">E86+E88</f>
        <v>10</v>
      </c>
      <c r="F85" s="16">
        <f t="shared" si="56"/>
        <v>10</v>
      </c>
      <c r="G85" s="16">
        <f t="shared" si="56"/>
        <v>10</v>
      </c>
      <c r="H85" s="16">
        <f t="shared" ref="H85" si="57">H86+H88</f>
        <v>10</v>
      </c>
      <c r="I85" s="56" t="s">
        <v>72</v>
      </c>
      <c r="J85" s="56" t="s">
        <v>14</v>
      </c>
      <c r="K85" s="56">
        <v>100</v>
      </c>
      <c r="L85" s="40">
        <v>100</v>
      </c>
      <c r="M85" s="40">
        <v>100</v>
      </c>
      <c r="N85" s="56">
        <v>100</v>
      </c>
      <c r="O85" s="56">
        <v>100</v>
      </c>
    </row>
    <row r="86" spans="1:15" s="4" customFormat="1" ht="30.75" customHeight="1" x14ac:dyDescent="0.25">
      <c r="A86" s="53"/>
      <c r="B86" s="53"/>
      <c r="C86" s="36" t="s">
        <v>99</v>
      </c>
      <c r="D86" s="55">
        <f>E86+F86+G86+H86</f>
        <v>40</v>
      </c>
      <c r="E86" s="62">
        <f t="shared" ref="E86" si="58">E90</f>
        <v>10</v>
      </c>
      <c r="F86" s="62">
        <f t="shared" ref="F86:G86" si="59">F90</f>
        <v>10</v>
      </c>
      <c r="G86" s="62">
        <f t="shared" si="59"/>
        <v>10</v>
      </c>
      <c r="H86" s="62">
        <f t="shared" ref="H86" si="60">H90</f>
        <v>10</v>
      </c>
      <c r="I86" s="61"/>
      <c r="J86" s="61"/>
      <c r="K86" s="61"/>
      <c r="L86" s="44"/>
      <c r="M86" s="44"/>
      <c r="N86" s="61"/>
      <c r="O86" s="61"/>
    </row>
    <row r="87" spans="1:15" s="4" customFormat="1" ht="10.5" customHeight="1" x14ac:dyDescent="0.25">
      <c r="A87" s="53"/>
      <c r="B87" s="53"/>
      <c r="C87" s="36"/>
      <c r="D87" s="55"/>
      <c r="E87" s="55"/>
      <c r="F87" s="55"/>
      <c r="G87" s="55"/>
      <c r="H87" s="55"/>
      <c r="I87" s="61"/>
      <c r="J87" s="61"/>
      <c r="K87" s="61"/>
      <c r="L87" s="44"/>
      <c r="M87" s="44"/>
      <c r="N87" s="61"/>
      <c r="O87" s="61"/>
    </row>
    <row r="88" spans="1:15" s="4" customFormat="1" ht="24" customHeight="1" x14ac:dyDescent="0.25">
      <c r="A88" s="54"/>
      <c r="B88" s="54"/>
      <c r="C88" s="12" t="s">
        <v>12</v>
      </c>
      <c r="D88" s="16">
        <f>E88+F88+G88+H88</f>
        <v>0</v>
      </c>
      <c r="E88" s="16">
        <f t="shared" ref="E88:G88" si="61">E92</f>
        <v>0</v>
      </c>
      <c r="F88" s="16">
        <f t="shared" si="61"/>
        <v>0</v>
      </c>
      <c r="G88" s="16">
        <f t="shared" si="61"/>
        <v>0</v>
      </c>
      <c r="H88" s="16">
        <f t="shared" ref="H88" si="62">H92</f>
        <v>0</v>
      </c>
      <c r="I88" s="57"/>
      <c r="J88" s="57"/>
      <c r="K88" s="57"/>
      <c r="L88" s="45"/>
      <c r="M88" s="45"/>
      <c r="N88" s="57"/>
      <c r="O88" s="57"/>
    </row>
    <row r="89" spans="1:15" x14ac:dyDescent="0.25">
      <c r="A89" s="56" t="s">
        <v>89</v>
      </c>
      <c r="B89" s="56" t="s">
        <v>115</v>
      </c>
      <c r="C89" s="15" t="s">
        <v>15</v>
      </c>
      <c r="D89" s="16">
        <f>D90+D92</f>
        <v>40</v>
      </c>
      <c r="E89" s="16">
        <f t="shared" ref="E89:G89" si="63">E90+E92</f>
        <v>10</v>
      </c>
      <c r="F89" s="16">
        <f t="shared" si="63"/>
        <v>10</v>
      </c>
      <c r="G89" s="16">
        <f t="shared" si="63"/>
        <v>10</v>
      </c>
      <c r="H89" s="16">
        <f t="shared" ref="H89" si="64">H90+H92</f>
        <v>10</v>
      </c>
      <c r="I89" s="37" t="s">
        <v>73</v>
      </c>
      <c r="J89" s="56" t="s">
        <v>49</v>
      </c>
      <c r="K89" s="56">
        <v>48</v>
      </c>
      <c r="L89" s="40">
        <v>48</v>
      </c>
      <c r="M89" s="40">
        <v>48</v>
      </c>
      <c r="N89" s="56">
        <v>48</v>
      </c>
      <c r="O89" s="56">
        <v>48</v>
      </c>
    </row>
    <row r="90" spans="1:15" x14ac:dyDescent="0.25">
      <c r="A90" s="53"/>
      <c r="B90" s="53"/>
      <c r="C90" s="36" t="s">
        <v>99</v>
      </c>
      <c r="D90" s="55">
        <f>E90+F90+G90+H90</f>
        <v>40</v>
      </c>
      <c r="E90" s="55">
        <v>10</v>
      </c>
      <c r="F90" s="55">
        <v>10</v>
      </c>
      <c r="G90" s="55">
        <v>10</v>
      </c>
      <c r="H90" s="55">
        <v>10</v>
      </c>
      <c r="I90" s="37"/>
      <c r="J90" s="53"/>
      <c r="K90" s="53"/>
      <c r="L90" s="41"/>
      <c r="M90" s="41"/>
      <c r="N90" s="53"/>
      <c r="O90" s="53"/>
    </row>
    <row r="91" spans="1:15" ht="21" customHeight="1" x14ac:dyDescent="0.25">
      <c r="A91" s="53"/>
      <c r="B91" s="53"/>
      <c r="C91" s="36"/>
      <c r="D91" s="55"/>
      <c r="E91" s="55"/>
      <c r="F91" s="55"/>
      <c r="G91" s="55"/>
      <c r="H91" s="55"/>
      <c r="I91" s="37"/>
      <c r="J91" s="54"/>
      <c r="K91" s="54"/>
      <c r="L91" s="42"/>
      <c r="M91" s="42"/>
      <c r="N91" s="54"/>
      <c r="O91" s="54"/>
    </row>
    <row r="92" spans="1:15" ht="13.5" customHeight="1" x14ac:dyDescent="0.25">
      <c r="A92" s="53"/>
      <c r="B92" s="53"/>
      <c r="C92" s="36" t="s">
        <v>12</v>
      </c>
      <c r="D92" s="55">
        <f>E92+F92+G92+H92</f>
        <v>0</v>
      </c>
      <c r="E92" s="55">
        <v>0</v>
      </c>
      <c r="F92" s="55">
        <v>0</v>
      </c>
      <c r="G92" s="55">
        <v>0</v>
      </c>
      <c r="H92" s="55">
        <v>0</v>
      </c>
      <c r="I92" s="37" t="s">
        <v>74</v>
      </c>
      <c r="J92" s="56" t="s">
        <v>49</v>
      </c>
      <c r="K92" s="56">
        <v>1</v>
      </c>
      <c r="L92" s="40">
        <v>1</v>
      </c>
      <c r="M92" s="40">
        <v>1</v>
      </c>
      <c r="N92" s="56">
        <v>1</v>
      </c>
      <c r="O92" s="56">
        <v>1</v>
      </c>
    </row>
    <row r="93" spans="1:15" ht="30" customHeight="1" x14ac:dyDescent="0.25">
      <c r="A93" s="54"/>
      <c r="B93" s="54"/>
      <c r="C93" s="60"/>
      <c r="D93" s="55"/>
      <c r="E93" s="55"/>
      <c r="F93" s="55"/>
      <c r="G93" s="55"/>
      <c r="H93" s="55"/>
      <c r="I93" s="37"/>
      <c r="J93" s="54"/>
      <c r="K93" s="54"/>
      <c r="L93" s="42"/>
      <c r="M93" s="42"/>
      <c r="N93" s="54"/>
      <c r="O93" s="54"/>
    </row>
    <row r="94" spans="1:15" s="30" customFormat="1" ht="22.35" customHeight="1" x14ac:dyDescent="0.25">
      <c r="A94" s="40" t="s">
        <v>21</v>
      </c>
      <c r="B94" s="43"/>
      <c r="C94" s="28" t="s">
        <v>17</v>
      </c>
      <c r="D94" s="27">
        <f>D95+D97</f>
        <v>0</v>
      </c>
      <c r="E94" s="27">
        <f t="shared" ref="E94:G94" si="65">E95+E97</f>
        <v>0</v>
      </c>
      <c r="F94" s="27">
        <f t="shared" si="65"/>
        <v>0</v>
      </c>
      <c r="G94" s="27">
        <f t="shared" si="65"/>
        <v>0</v>
      </c>
      <c r="H94" s="27">
        <f t="shared" ref="H94" si="66">H95+H97</f>
        <v>0</v>
      </c>
      <c r="I94" s="43"/>
      <c r="J94" s="43"/>
      <c r="K94" s="43"/>
      <c r="L94" s="43"/>
      <c r="M94" s="43"/>
      <c r="N94" s="43"/>
      <c r="O94" s="43"/>
    </row>
    <row r="95" spans="1:15" s="30" customFormat="1" ht="33" customHeight="1" x14ac:dyDescent="0.25">
      <c r="A95" s="41"/>
      <c r="B95" s="41"/>
      <c r="C95" s="46" t="s">
        <v>99</v>
      </c>
      <c r="D95" s="50">
        <f>E95+F95+G95+H95</f>
        <v>0</v>
      </c>
      <c r="E95" s="50">
        <f>E100+E129</f>
        <v>0</v>
      </c>
      <c r="F95" s="50">
        <f>F100+F129</f>
        <v>0</v>
      </c>
      <c r="G95" s="50">
        <f>G100+G129</f>
        <v>0</v>
      </c>
      <c r="H95" s="50">
        <f>H100+H129</f>
        <v>0</v>
      </c>
      <c r="I95" s="41"/>
      <c r="J95" s="41"/>
      <c r="K95" s="41"/>
      <c r="L95" s="41"/>
      <c r="M95" s="41"/>
      <c r="N95" s="41"/>
      <c r="O95" s="41"/>
    </row>
    <row r="96" spans="1:15" s="30" customFormat="1" ht="9.1999999999999993" customHeight="1" x14ac:dyDescent="0.25">
      <c r="A96" s="41"/>
      <c r="B96" s="41"/>
      <c r="C96" s="46"/>
      <c r="D96" s="50"/>
      <c r="E96" s="50"/>
      <c r="F96" s="50"/>
      <c r="G96" s="50"/>
      <c r="H96" s="50"/>
      <c r="I96" s="41"/>
      <c r="J96" s="41"/>
      <c r="K96" s="41"/>
      <c r="L96" s="41"/>
      <c r="M96" s="41"/>
      <c r="N96" s="41"/>
      <c r="O96" s="41"/>
    </row>
    <row r="97" spans="1:15" s="30" customFormat="1" x14ac:dyDescent="0.25">
      <c r="A97" s="41"/>
      <c r="B97" s="41"/>
      <c r="C97" s="46" t="s">
        <v>12</v>
      </c>
      <c r="D97" s="50">
        <f>E97+F97+G97+H97</f>
        <v>0</v>
      </c>
      <c r="E97" s="50">
        <f>-E102+E131</f>
        <v>0</v>
      </c>
      <c r="F97" s="50">
        <f>-F102+F131</f>
        <v>0</v>
      </c>
      <c r="G97" s="50">
        <f>-G102+G131</f>
        <v>0</v>
      </c>
      <c r="H97" s="50">
        <f>-H102+H131</f>
        <v>0</v>
      </c>
      <c r="I97" s="41"/>
      <c r="J97" s="41"/>
      <c r="K97" s="41"/>
      <c r="L97" s="41"/>
      <c r="M97" s="41"/>
      <c r="N97" s="41"/>
      <c r="O97" s="41"/>
    </row>
    <row r="98" spans="1:15" s="30" customFormat="1" ht="7.5" customHeight="1" x14ac:dyDescent="0.25">
      <c r="A98" s="42"/>
      <c r="B98" s="42"/>
      <c r="C98" s="47"/>
      <c r="D98" s="50"/>
      <c r="E98" s="50"/>
      <c r="F98" s="50"/>
      <c r="G98" s="50"/>
      <c r="H98" s="50"/>
      <c r="I98" s="42"/>
      <c r="J98" s="42"/>
      <c r="K98" s="42"/>
      <c r="L98" s="42"/>
      <c r="M98" s="42"/>
      <c r="N98" s="42"/>
      <c r="O98" s="42"/>
    </row>
    <row r="99" spans="1:15" s="30" customFormat="1" ht="12" customHeight="1" x14ac:dyDescent="0.25">
      <c r="A99" s="56" t="s">
        <v>40</v>
      </c>
      <c r="B99" s="56" t="s">
        <v>116</v>
      </c>
      <c r="C99" s="28" t="s">
        <v>15</v>
      </c>
      <c r="D99" s="27">
        <f>D100+D102</f>
        <v>0</v>
      </c>
      <c r="E99" s="27">
        <f t="shared" ref="E99:G99" si="67">E100+E102</f>
        <v>0</v>
      </c>
      <c r="F99" s="27">
        <f t="shared" si="67"/>
        <v>0</v>
      </c>
      <c r="G99" s="27">
        <f t="shared" si="67"/>
        <v>0</v>
      </c>
      <c r="H99" s="27">
        <f t="shared" ref="H99" si="68">H100+H102</f>
        <v>0</v>
      </c>
      <c r="I99" s="56" t="s">
        <v>75</v>
      </c>
      <c r="J99" s="56" t="s">
        <v>14</v>
      </c>
      <c r="K99" s="56">
        <v>65.3</v>
      </c>
      <c r="L99" s="40">
        <v>65.3</v>
      </c>
      <c r="M99" s="40">
        <v>65.3</v>
      </c>
      <c r="N99" s="56">
        <v>65.3</v>
      </c>
      <c r="O99" s="56">
        <v>65.3</v>
      </c>
    </row>
    <row r="100" spans="1:15" s="4" customFormat="1" ht="26.25" customHeight="1" x14ac:dyDescent="0.25">
      <c r="A100" s="53"/>
      <c r="B100" s="53"/>
      <c r="C100" s="36" t="s">
        <v>99</v>
      </c>
      <c r="D100" s="55">
        <f>E100+F100+G100+H100</f>
        <v>0</v>
      </c>
      <c r="E100" s="55">
        <f t="shared" ref="E100:G100" si="69">E105</f>
        <v>0</v>
      </c>
      <c r="F100" s="55">
        <f t="shared" si="69"/>
        <v>0</v>
      </c>
      <c r="G100" s="55">
        <f t="shared" si="69"/>
        <v>0</v>
      </c>
      <c r="H100" s="55">
        <f t="shared" ref="H100" si="70">H105</f>
        <v>0</v>
      </c>
      <c r="I100" s="61"/>
      <c r="J100" s="53"/>
      <c r="K100" s="53"/>
      <c r="L100" s="41"/>
      <c r="M100" s="41"/>
      <c r="N100" s="53"/>
      <c r="O100" s="53"/>
    </row>
    <row r="101" spans="1:15" s="4" customFormat="1" ht="9.1999999999999993" customHeight="1" x14ac:dyDescent="0.25">
      <c r="A101" s="53"/>
      <c r="B101" s="53"/>
      <c r="C101" s="36"/>
      <c r="D101" s="55"/>
      <c r="E101" s="55"/>
      <c r="F101" s="55"/>
      <c r="G101" s="55"/>
      <c r="H101" s="55"/>
      <c r="I101" s="61"/>
      <c r="J101" s="53"/>
      <c r="K101" s="53"/>
      <c r="L101" s="41"/>
      <c r="M101" s="41"/>
      <c r="N101" s="53"/>
      <c r="O101" s="53"/>
    </row>
    <row r="102" spans="1:15" s="4" customFormat="1" x14ac:dyDescent="0.25">
      <c r="A102" s="53"/>
      <c r="B102" s="53"/>
      <c r="C102" s="36" t="s">
        <v>12</v>
      </c>
      <c r="D102" s="55">
        <f>E102+F102+G102+H102</f>
        <v>0</v>
      </c>
      <c r="E102" s="55">
        <f t="shared" ref="E102:G102" si="71">E107</f>
        <v>0</v>
      </c>
      <c r="F102" s="55">
        <f t="shared" si="71"/>
        <v>0</v>
      </c>
      <c r="G102" s="55">
        <f t="shared" si="71"/>
        <v>0</v>
      </c>
      <c r="H102" s="55">
        <f t="shared" ref="H102" si="72">H107</f>
        <v>0</v>
      </c>
      <c r="I102" s="61"/>
      <c r="J102" s="53"/>
      <c r="K102" s="53"/>
      <c r="L102" s="41"/>
      <c r="M102" s="41"/>
      <c r="N102" s="53"/>
      <c r="O102" s="53"/>
    </row>
    <row r="103" spans="1:15" s="4" customFormat="1" ht="33" customHeight="1" x14ac:dyDescent="0.25">
      <c r="A103" s="54"/>
      <c r="B103" s="54"/>
      <c r="C103" s="60"/>
      <c r="D103" s="55"/>
      <c r="E103" s="55"/>
      <c r="F103" s="55"/>
      <c r="G103" s="55"/>
      <c r="H103" s="55"/>
      <c r="I103" s="57"/>
      <c r="J103" s="54"/>
      <c r="K103" s="54"/>
      <c r="L103" s="42"/>
      <c r="M103" s="42"/>
      <c r="N103" s="54"/>
      <c r="O103" s="54"/>
    </row>
    <row r="104" spans="1:15" s="4" customFormat="1" ht="14.25" customHeight="1" x14ac:dyDescent="0.25">
      <c r="A104" s="56" t="s">
        <v>41</v>
      </c>
      <c r="B104" s="56" t="s">
        <v>117</v>
      </c>
      <c r="C104" s="15" t="s">
        <v>15</v>
      </c>
      <c r="D104" s="16">
        <f>D105+D107</f>
        <v>0</v>
      </c>
      <c r="E104" s="16">
        <f t="shared" ref="E104:G104" si="73">E105+E107</f>
        <v>0</v>
      </c>
      <c r="F104" s="16">
        <f t="shared" si="73"/>
        <v>0</v>
      </c>
      <c r="G104" s="16">
        <f t="shared" si="73"/>
        <v>0</v>
      </c>
      <c r="H104" s="16">
        <f t="shared" ref="H104" si="74">H105+H107</f>
        <v>0</v>
      </c>
      <c r="I104" s="56" t="s">
        <v>76</v>
      </c>
      <c r="J104" s="56" t="s">
        <v>48</v>
      </c>
      <c r="K104" s="56">
        <v>30</v>
      </c>
      <c r="L104" s="40">
        <v>30</v>
      </c>
      <c r="M104" s="40">
        <v>30</v>
      </c>
      <c r="N104" s="56">
        <v>30</v>
      </c>
      <c r="O104" s="56">
        <v>30</v>
      </c>
    </row>
    <row r="105" spans="1:15" s="4" customFormat="1" ht="27" customHeight="1" x14ac:dyDescent="0.25">
      <c r="A105" s="53"/>
      <c r="B105" s="53"/>
      <c r="C105" s="36" t="s">
        <v>99</v>
      </c>
      <c r="D105" s="55">
        <f>E105+F105+G105+H105</f>
        <v>0</v>
      </c>
      <c r="E105" s="55">
        <f t="shared" ref="E105:G105" si="75">E110+E114+E118+E122</f>
        <v>0</v>
      </c>
      <c r="F105" s="55">
        <f t="shared" si="75"/>
        <v>0</v>
      </c>
      <c r="G105" s="55">
        <f t="shared" si="75"/>
        <v>0</v>
      </c>
      <c r="H105" s="55">
        <f t="shared" ref="H105" si="76">H110+H114+H118+H122</f>
        <v>0</v>
      </c>
      <c r="I105" s="61"/>
      <c r="J105" s="53"/>
      <c r="K105" s="53"/>
      <c r="L105" s="41"/>
      <c r="M105" s="41"/>
      <c r="N105" s="53"/>
      <c r="O105" s="53"/>
    </row>
    <row r="106" spans="1:15" s="4" customFormat="1" ht="18.75" customHeight="1" x14ac:dyDescent="0.25">
      <c r="A106" s="53"/>
      <c r="B106" s="53"/>
      <c r="C106" s="36"/>
      <c r="D106" s="55"/>
      <c r="E106" s="55"/>
      <c r="F106" s="55"/>
      <c r="G106" s="55"/>
      <c r="H106" s="55"/>
      <c r="I106" s="61"/>
      <c r="J106" s="53"/>
      <c r="K106" s="53"/>
      <c r="L106" s="41"/>
      <c r="M106" s="41"/>
      <c r="N106" s="53"/>
      <c r="O106" s="53"/>
    </row>
    <row r="107" spans="1:15" s="4" customFormat="1" x14ac:dyDescent="0.25">
      <c r="A107" s="53"/>
      <c r="B107" s="53"/>
      <c r="C107" s="36" t="s">
        <v>12</v>
      </c>
      <c r="D107" s="55">
        <f>E107+F107+G107+H107</f>
        <v>0</v>
      </c>
      <c r="E107" s="55">
        <f t="shared" ref="E107:G107" si="77">E112+E116+E120+E124</f>
        <v>0</v>
      </c>
      <c r="F107" s="55">
        <f t="shared" si="77"/>
        <v>0</v>
      </c>
      <c r="G107" s="55">
        <f t="shared" si="77"/>
        <v>0</v>
      </c>
      <c r="H107" s="55">
        <f t="shared" ref="H107" si="78">H112+H116+H120+H124</f>
        <v>0</v>
      </c>
      <c r="I107" s="61"/>
      <c r="J107" s="53"/>
      <c r="K107" s="53"/>
      <c r="L107" s="41"/>
      <c r="M107" s="41"/>
      <c r="N107" s="53"/>
      <c r="O107" s="53"/>
    </row>
    <row r="108" spans="1:15" s="4" customFormat="1" ht="17.25" customHeight="1" x14ac:dyDescent="0.25">
      <c r="A108" s="54"/>
      <c r="B108" s="54"/>
      <c r="C108" s="60"/>
      <c r="D108" s="55"/>
      <c r="E108" s="55"/>
      <c r="F108" s="55"/>
      <c r="G108" s="55"/>
      <c r="H108" s="55"/>
      <c r="I108" s="57"/>
      <c r="J108" s="54"/>
      <c r="K108" s="54"/>
      <c r="L108" s="42"/>
      <c r="M108" s="42"/>
      <c r="N108" s="54"/>
      <c r="O108" s="54"/>
    </row>
    <row r="109" spans="1:15" ht="13.5" customHeight="1" x14ac:dyDescent="0.25">
      <c r="A109" s="72" t="s">
        <v>90</v>
      </c>
      <c r="B109" s="56" t="s">
        <v>118</v>
      </c>
      <c r="C109" s="15" t="s">
        <v>15</v>
      </c>
      <c r="D109" s="16">
        <f>D110+D112</f>
        <v>0</v>
      </c>
      <c r="E109" s="16">
        <f t="shared" ref="E109:G109" si="79">E110+E112</f>
        <v>0</v>
      </c>
      <c r="F109" s="16">
        <f t="shared" si="79"/>
        <v>0</v>
      </c>
      <c r="G109" s="16">
        <f t="shared" si="79"/>
        <v>0</v>
      </c>
      <c r="H109" s="16">
        <f t="shared" ref="H109" si="80">H110+H112</f>
        <v>0</v>
      </c>
      <c r="I109" s="56" t="s">
        <v>77</v>
      </c>
      <c r="J109" s="56" t="s">
        <v>49</v>
      </c>
      <c r="K109" s="56">
        <v>0</v>
      </c>
      <c r="L109" s="40">
        <v>3</v>
      </c>
      <c r="M109" s="40">
        <v>1</v>
      </c>
      <c r="N109" s="56">
        <v>0</v>
      </c>
      <c r="O109" s="56">
        <v>0</v>
      </c>
    </row>
    <row r="110" spans="1:15" ht="25.5" customHeight="1" x14ac:dyDescent="0.25">
      <c r="A110" s="73"/>
      <c r="B110" s="53"/>
      <c r="C110" s="36" t="s">
        <v>99</v>
      </c>
      <c r="D110" s="55">
        <f>E110+F110+G110+H110</f>
        <v>0</v>
      </c>
      <c r="E110" s="55">
        <v>0</v>
      </c>
      <c r="F110" s="55">
        <v>0</v>
      </c>
      <c r="G110" s="55">
        <v>0</v>
      </c>
      <c r="H110" s="55">
        <v>0</v>
      </c>
      <c r="I110" s="61"/>
      <c r="J110" s="61"/>
      <c r="K110" s="61"/>
      <c r="L110" s="44"/>
      <c r="M110" s="44"/>
      <c r="N110" s="61"/>
      <c r="O110" s="61"/>
    </row>
    <row r="111" spans="1:15" ht="14.25" customHeight="1" x14ac:dyDescent="0.25">
      <c r="A111" s="73"/>
      <c r="B111" s="53"/>
      <c r="C111" s="36"/>
      <c r="D111" s="55"/>
      <c r="E111" s="55"/>
      <c r="F111" s="55"/>
      <c r="G111" s="55"/>
      <c r="H111" s="55"/>
      <c r="I111" s="61"/>
      <c r="J111" s="61"/>
      <c r="K111" s="61"/>
      <c r="L111" s="44"/>
      <c r="M111" s="44"/>
      <c r="N111" s="61"/>
      <c r="O111" s="61"/>
    </row>
    <row r="112" spans="1:15" ht="24.75" customHeight="1" x14ac:dyDescent="0.25">
      <c r="A112" s="74"/>
      <c r="B112" s="54"/>
      <c r="C112" s="12" t="s">
        <v>12</v>
      </c>
      <c r="D112" s="16">
        <f>E112+F112+G112+H112</f>
        <v>0</v>
      </c>
      <c r="E112" s="16">
        <v>0</v>
      </c>
      <c r="F112" s="16">
        <v>0</v>
      </c>
      <c r="G112" s="16">
        <v>0</v>
      </c>
      <c r="H112" s="16">
        <v>0</v>
      </c>
      <c r="I112" s="57"/>
      <c r="J112" s="57"/>
      <c r="K112" s="57"/>
      <c r="L112" s="45"/>
      <c r="M112" s="45"/>
      <c r="N112" s="57"/>
      <c r="O112" s="57"/>
    </row>
    <row r="113" spans="1:15" ht="10.5" customHeight="1" x14ac:dyDescent="0.25">
      <c r="A113" s="72" t="s">
        <v>82</v>
      </c>
      <c r="B113" s="56" t="s">
        <v>119</v>
      </c>
      <c r="C113" s="15" t="s">
        <v>15</v>
      </c>
      <c r="D113" s="16">
        <f>D114+D116</f>
        <v>0</v>
      </c>
      <c r="E113" s="16">
        <f t="shared" ref="E113:G113" si="81">E114+E116</f>
        <v>0</v>
      </c>
      <c r="F113" s="16">
        <f t="shared" si="81"/>
        <v>0</v>
      </c>
      <c r="G113" s="16">
        <f t="shared" si="81"/>
        <v>0</v>
      </c>
      <c r="H113" s="16">
        <f t="shared" ref="H113" si="82">H114+H116</f>
        <v>0</v>
      </c>
      <c r="I113" s="56" t="s">
        <v>29</v>
      </c>
      <c r="J113" s="56" t="s">
        <v>49</v>
      </c>
      <c r="K113" s="56">
        <v>0</v>
      </c>
      <c r="L113" s="40">
        <v>0</v>
      </c>
      <c r="M113" s="40">
        <v>1</v>
      </c>
      <c r="N113" s="56">
        <v>0</v>
      </c>
      <c r="O113" s="56">
        <v>0</v>
      </c>
    </row>
    <row r="114" spans="1:15" x14ac:dyDescent="0.25">
      <c r="A114" s="73"/>
      <c r="B114" s="53"/>
      <c r="C114" s="36" t="s">
        <v>99</v>
      </c>
      <c r="D114" s="55">
        <f>E114+F114+G114+H114</f>
        <v>0</v>
      </c>
      <c r="E114" s="55">
        <v>0</v>
      </c>
      <c r="F114" s="55">
        <v>0</v>
      </c>
      <c r="G114" s="55">
        <v>0</v>
      </c>
      <c r="H114" s="55">
        <v>0</v>
      </c>
      <c r="I114" s="61"/>
      <c r="J114" s="61"/>
      <c r="K114" s="61"/>
      <c r="L114" s="44"/>
      <c r="M114" s="44"/>
      <c r="N114" s="61"/>
      <c r="O114" s="61"/>
    </row>
    <row r="115" spans="1:15" ht="19.5" customHeight="1" x14ac:dyDescent="0.25">
      <c r="A115" s="73"/>
      <c r="B115" s="53"/>
      <c r="C115" s="36"/>
      <c r="D115" s="55"/>
      <c r="E115" s="55"/>
      <c r="F115" s="55"/>
      <c r="G115" s="55"/>
      <c r="H115" s="55"/>
      <c r="I115" s="61"/>
      <c r="J115" s="61"/>
      <c r="K115" s="61"/>
      <c r="L115" s="44"/>
      <c r="M115" s="44"/>
      <c r="N115" s="61"/>
      <c r="O115" s="61"/>
    </row>
    <row r="116" spans="1:15" ht="40.5" customHeight="1" x14ac:dyDescent="0.25">
      <c r="A116" s="74"/>
      <c r="B116" s="54"/>
      <c r="C116" s="12" t="s">
        <v>12</v>
      </c>
      <c r="D116" s="16">
        <f>E116+F116+G116+H116</f>
        <v>0</v>
      </c>
      <c r="E116" s="16">
        <v>0</v>
      </c>
      <c r="F116" s="16">
        <v>0</v>
      </c>
      <c r="G116" s="16">
        <v>0</v>
      </c>
      <c r="H116" s="16">
        <v>0</v>
      </c>
      <c r="I116" s="57"/>
      <c r="J116" s="57"/>
      <c r="K116" s="57"/>
      <c r="L116" s="45"/>
      <c r="M116" s="45"/>
      <c r="N116" s="57"/>
      <c r="O116" s="57"/>
    </row>
    <row r="117" spans="1:15" ht="10.5" customHeight="1" x14ac:dyDescent="0.25">
      <c r="A117" s="72" t="s">
        <v>42</v>
      </c>
      <c r="B117" s="56" t="s">
        <v>120</v>
      </c>
      <c r="C117" s="15" t="s">
        <v>15</v>
      </c>
      <c r="D117" s="16">
        <f>D118+D120</f>
        <v>0</v>
      </c>
      <c r="E117" s="16">
        <f t="shared" ref="E117:G117" si="83">E118+E120</f>
        <v>0</v>
      </c>
      <c r="F117" s="16">
        <f t="shared" si="83"/>
        <v>0</v>
      </c>
      <c r="G117" s="16">
        <f t="shared" si="83"/>
        <v>0</v>
      </c>
      <c r="H117" s="16">
        <f t="shared" ref="H117" si="84">H118+H120</f>
        <v>0</v>
      </c>
      <c r="I117" s="56" t="s">
        <v>78</v>
      </c>
      <c r="J117" s="56" t="s">
        <v>48</v>
      </c>
      <c r="K117" s="56">
        <v>0</v>
      </c>
      <c r="L117" s="40">
        <v>0</v>
      </c>
      <c r="M117" s="40">
        <v>0</v>
      </c>
      <c r="N117" s="56">
        <v>0</v>
      </c>
      <c r="O117" s="56">
        <v>0</v>
      </c>
    </row>
    <row r="118" spans="1:15" x14ac:dyDescent="0.25">
      <c r="A118" s="73"/>
      <c r="B118" s="53"/>
      <c r="C118" s="36" t="s">
        <v>99</v>
      </c>
      <c r="D118" s="55">
        <f>E118+F118+G118+H118</f>
        <v>0</v>
      </c>
      <c r="E118" s="62">
        <v>0</v>
      </c>
      <c r="F118" s="55">
        <v>0</v>
      </c>
      <c r="G118" s="55">
        <v>0</v>
      </c>
      <c r="H118" s="55">
        <v>0</v>
      </c>
      <c r="I118" s="61"/>
      <c r="J118" s="61"/>
      <c r="K118" s="61"/>
      <c r="L118" s="44"/>
      <c r="M118" s="44"/>
      <c r="N118" s="61"/>
      <c r="O118" s="61"/>
    </row>
    <row r="119" spans="1:15" ht="73.7" customHeight="1" x14ac:dyDescent="0.25">
      <c r="A119" s="73"/>
      <c r="B119" s="53"/>
      <c r="C119" s="36"/>
      <c r="D119" s="55"/>
      <c r="E119" s="55"/>
      <c r="F119" s="55"/>
      <c r="G119" s="55"/>
      <c r="H119" s="55"/>
      <c r="I119" s="57"/>
      <c r="J119" s="57"/>
      <c r="K119" s="57"/>
      <c r="L119" s="45"/>
      <c r="M119" s="45"/>
      <c r="N119" s="57"/>
      <c r="O119" s="57"/>
    </row>
    <row r="120" spans="1:15" ht="29.25" customHeight="1" x14ac:dyDescent="0.25">
      <c r="A120" s="74"/>
      <c r="B120" s="54"/>
      <c r="C120" s="12" t="s">
        <v>12</v>
      </c>
      <c r="D120" s="16">
        <f>E120+F120+G120+H120</f>
        <v>0</v>
      </c>
      <c r="E120" s="16">
        <v>0</v>
      </c>
      <c r="F120" s="16">
        <v>0</v>
      </c>
      <c r="G120" s="16">
        <v>0</v>
      </c>
      <c r="H120" s="16">
        <v>0</v>
      </c>
      <c r="I120" s="14" t="s">
        <v>79</v>
      </c>
      <c r="J120" s="14" t="s">
        <v>49</v>
      </c>
      <c r="K120" s="14">
        <v>0</v>
      </c>
      <c r="L120" s="25">
        <v>0</v>
      </c>
      <c r="M120" s="25">
        <v>0</v>
      </c>
      <c r="N120" s="14">
        <v>0</v>
      </c>
      <c r="O120" s="14">
        <v>0</v>
      </c>
    </row>
    <row r="121" spans="1:15" ht="13.5" customHeight="1" x14ac:dyDescent="0.25">
      <c r="A121" s="72" t="s">
        <v>43</v>
      </c>
      <c r="B121" s="56" t="s">
        <v>121</v>
      </c>
      <c r="C121" s="15" t="s">
        <v>15</v>
      </c>
      <c r="D121" s="16">
        <f>D122+D124</f>
        <v>0</v>
      </c>
      <c r="E121" s="16">
        <f t="shared" ref="E121:G121" si="85">E122+E124</f>
        <v>0</v>
      </c>
      <c r="F121" s="16">
        <f t="shared" si="85"/>
        <v>0</v>
      </c>
      <c r="G121" s="16">
        <f t="shared" si="85"/>
        <v>0</v>
      </c>
      <c r="H121" s="16">
        <f t="shared" ref="H121" si="86">H122+H124</f>
        <v>0</v>
      </c>
      <c r="I121" s="56" t="s">
        <v>22</v>
      </c>
      <c r="J121" s="56" t="s">
        <v>49</v>
      </c>
      <c r="K121" s="56">
        <v>0</v>
      </c>
      <c r="L121" s="40">
        <f>L125+L126+L127</f>
        <v>3</v>
      </c>
      <c r="M121" s="40">
        <f>M125+M126+M127</f>
        <v>0</v>
      </c>
      <c r="N121" s="56">
        <f>N125+N126+N127</f>
        <v>0</v>
      </c>
      <c r="O121" s="56">
        <f>O125+O126+O127</f>
        <v>0</v>
      </c>
    </row>
    <row r="122" spans="1:15" x14ac:dyDescent="0.25">
      <c r="A122" s="73"/>
      <c r="B122" s="53"/>
      <c r="C122" s="36" t="s">
        <v>99</v>
      </c>
      <c r="D122" s="55">
        <f>E122+F122+G122+H122</f>
        <v>0</v>
      </c>
      <c r="E122" s="62">
        <f>E125+E126+E127</f>
        <v>0</v>
      </c>
      <c r="F122" s="62">
        <f>F125+F126+F127</f>
        <v>0</v>
      </c>
      <c r="G122" s="62">
        <f>G125+G126+G127</f>
        <v>0</v>
      </c>
      <c r="H122" s="62">
        <f>H125+H126+H127</f>
        <v>0</v>
      </c>
      <c r="I122" s="61"/>
      <c r="J122" s="61"/>
      <c r="K122" s="61"/>
      <c r="L122" s="44"/>
      <c r="M122" s="44"/>
      <c r="N122" s="61"/>
      <c r="O122" s="61"/>
    </row>
    <row r="123" spans="1:15" ht="23.25" customHeight="1" x14ac:dyDescent="0.25">
      <c r="A123" s="73"/>
      <c r="B123" s="53"/>
      <c r="C123" s="36"/>
      <c r="D123" s="55"/>
      <c r="E123" s="55"/>
      <c r="F123" s="55"/>
      <c r="G123" s="55"/>
      <c r="H123" s="55"/>
      <c r="I123" s="61"/>
      <c r="J123" s="61"/>
      <c r="K123" s="61"/>
      <c r="L123" s="44"/>
      <c r="M123" s="44"/>
      <c r="N123" s="61"/>
      <c r="O123" s="61"/>
    </row>
    <row r="124" spans="1:15" ht="23.45" customHeight="1" x14ac:dyDescent="0.25">
      <c r="A124" s="74"/>
      <c r="B124" s="54"/>
      <c r="C124" s="12" t="s">
        <v>12</v>
      </c>
      <c r="D124" s="16">
        <f>E124+F124+G124+H124</f>
        <v>0</v>
      </c>
      <c r="E124" s="16">
        <v>0</v>
      </c>
      <c r="F124" s="16">
        <v>0</v>
      </c>
      <c r="G124" s="16">
        <v>0</v>
      </c>
      <c r="H124" s="16">
        <v>0</v>
      </c>
      <c r="I124" s="57"/>
      <c r="J124" s="57"/>
      <c r="K124" s="57"/>
      <c r="L124" s="45"/>
      <c r="M124" s="45"/>
      <c r="N124" s="57"/>
      <c r="O124" s="57"/>
    </row>
    <row r="125" spans="1:15" x14ac:dyDescent="0.25">
      <c r="A125" s="75" t="s">
        <v>27</v>
      </c>
      <c r="B125" s="15"/>
      <c r="C125" s="12"/>
      <c r="D125" s="16">
        <f t="shared" ref="D125:D127" si="87">E125+F125+G125+H125</f>
        <v>0</v>
      </c>
      <c r="E125" s="16">
        <v>0</v>
      </c>
      <c r="F125" s="16">
        <v>0</v>
      </c>
      <c r="G125" s="16">
        <v>0</v>
      </c>
      <c r="H125" s="16">
        <v>0</v>
      </c>
      <c r="I125" s="12"/>
      <c r="J125" s="12" t="s">
        <v>51</v>
      </c>
      <c r="K125" s="12">
        <v>0</v>
      </c>
      <c r="L125" s="26">
        <v>1</v>
      </c>
      <c r="M125" s="26"/>
      <c r="N125" s="12"/>
      <c r="O125" s="12"/>
    </row>
    <row r="126" spans="1:15" ht="25.5" customHeight="1" x14ac:dyDescent="0.25">
      <c r="A126" s="75" t="s">
        <v>92</v>
      </c>
      <c r="B126" s="15"/>
      <c r="C126" s="14"/>
      <c r="D126" s="16">
        <f t="shared" si="87"/>
        <v>0</v>
      </c>
      <c r="E126" s="16">
        <v>0</v>
      </c>
      <c r="F126" s="16">
        <v>0</v>
      </c>
      <c r="G126" s="16">
        <v>0</v>
      </c>
      <c r="H126" s="16">
        <v>0</v>
      </c>
      <c r="I126" s="12"/>
      <c r="J126" s="12" t="s">
        <v>51</v>
      </c>
      <c r="K126" s="12">
        <v>0</v>
      </c>
      <c r="L126" s="26">
        <v>1</v>
      </c>
      <c r="M126" s="26"/>
      <c r="N126" s="12"/>
      <c r="O126" s="12"/>
    </row>
    <row r="127" spans="1:15" ht="18" customHeight="1" x14ac:dyDescent="0.25">
      <c r="A127" s="75" t="s">
        <v>28</v>
      </c>
      <c r="B127" s="15"/>
      <c r="C127" s="12"/>
      <c r="D127" s="16">
        <f t="shared" si="87"/>
        <v>0</v>
      </c>
      <c r="E127" s="16">
        <v>0</v>
      </c>
      <c r="F127" s="16"/>
      <c r="G127" s="16">
        <v>0</v>
      </c>
      <c r="H127" s="16">
        <v>0</v>
      </c>
      <c r="I127" s="12"/>
      <c r="J127" s="12" t="s">
        <v>51</v>
      </c>
      <c r="K127" s="12">
        <v>0</v>
      </c>
      <c r="L127" s="26">
        <v>1</v>
      </c>
      <c r="M127" s="26"/>
      <c r="N127" s="12"/>
      <c r="O127" s="12"/>
    </row>
    <row r="128" spans="1:15" s="4" customFormat="1" x14ac:dyDescent="0.25">
      <c r="A128" s="72" t="s">
        <v>91</v>
      </c>
      <c r="B128" s="56" t="s">
        <v>122</v>
      </c>
      <c r="C128" s="15" t="s">
        <v>15</v>
      </c>
      <c r="D128" s="16">
        <f>D129+D131</f>
        <v>0</v>
      </c>
      <c r="E128" s="16">
        <f t="shared" ref="E128:G128" si="88">E129+E131</f>
        <v>0</v>
      </c>
      <c r="F128" s="16">
        <f t="shared" si="88"/>
        <v>0</v>
      </c>
      <c r="G128" s="16">
        <f t="shared" si="88"/>
        <v>0</v>
      </c>
      <c r="H128" s="16">
        <f t="shared" ref="H128" si="89">H129+H131</f>
        <v>0</v>
      </c>
      <c r="I128" s="56" t="s">
        <v>23</v>
      </c>
      <c r="J128" s="56" t="s">
        <v>14</v>
      </c>
      <c r="K128" s="56">
        <v>65.3</v>
      </c>
      <c r="L128" s="40">
        <v>65.3</v>
      </c>
      <c r="M128" s="40">
        <v>65.3</v>
      </c>
      <c r="N128" s="56">
        <v>65.3</v>
      </c>
      <c r="O128" s="56">
        <v>65.3</v>
      </c>
    </row>
    <row r="129" spans="1:15" s="4" customFormat="1" x14ac:dyDescent="0.25">
      <c r="A129" s="73"/>
      <c r="B129" s="53"/>
      <c r="C129" s="36" t="s">
        <v>99</v>
      </c>
      <c r="D129" s="55">
        <f>E129+F129+G129+H129</f>
        <v>0</v>
      </c>
      <c r="E129" s="55">
        <f t="shared" ref="E129:G129" si="90">E134</f>
        <v>0</v>
      </c>
      <c r="F129" s="55">
        <f t="shared" si="90"/>
        <v>0</v>
      </c>
      <c r="G129" s="55">
        <f t="shared" si="90"/>
        <v>0</v>
      </c>
      <c r="H129" s="55">
        <f t="shared" ref="H129" si="91">H134</f>
        <v>0</v>
      </c>
      <c r="I129" s="61"/>
      <c r="J129" s="53"/>
      <c r="K129" s="53"/>
      <c r="L129" s="41"/>
      <c r="M129" s="41"/>
      <c r="N129" s="53"/>
      <c r="O129" s="53"/>
    </row>
    <row r="130" spans="1:15" s="4" customFormat="1" ht="26.25" customHeight="1" x14ac:dyDescent="0.25">
      <c r="A130" s="73"/>
      <c r="B130" s="53"/>
      <c r="C130" s="36"/>
      <c r="D130" s="55"/>
      <c r="E130" s="55"/>
      <c r="F130" s="55"/>
      <c r="G130" s="55"/>
      <c r="H130" s="55"/>
      <c r="I130" s="61"/>
      <c r="J130" s="53"/>
      <c r="K130" s="53"/>
      <c r="L130" s="41"/>
      <c r="M130" s="41"/>
      <c r="N130" s="53"/>
      <c r="O130" s="53"/>
    </row>
    <row r="131" spans="1:15" s="4" customFormat="1" ht="11.25" customHeight="1" x14ac:dyDescent="0.25">
      <c r="A131" s="73"/>
      <c r="B131" s="53"/>
      <c r="C131" s="36" t="s">
        <v>12</v>
      </c>
      <c r="D131" s="55">
        <f>E131+F131+G131+H131</f>
        <v>0</v>
      </c>
      <c r="E131" s="55">
        <f t="shared" ref="E131:G131" si="92">E136</f>
        <v>0</v>
      </c>
      <c r="F131" s="55">
        <f t="shared" si="92"/>
        <v>0</v>
      </c>
      <c r="G131" s="55">
        <f t="shared" si="92"/>
        <v>0</v>
      </c>
      <c r="H131" s="55">
        <f t="shared" ref="H131" si="93">H136</f>
        <v>0</v>
      </c>
      <c r="I131" s="61"/>
      <c r="J131" s="53"/>
      <c r="K131" s="53"/>
      <c r="L131" s="41"/>
      <c r="M131" s="41"/>
      <c r="N131" s="53"/>
      <c r="O131" s="53"/>
    </row>
    <row r="132" spans="1:15" s="4" customFormat="1" ht="15.95" customHeight="1" x14ac:dyDescent="0.25">
      <c r="A132" s="74"/>
      <c r="B132" s="54"/>
      <c r="C132" s="60"/>
      <c r="D132" s="55"/>
      <c r="E132" s="55"/>
      <c r="F132" s="55"/>
      <c r="G132" s="55"/>
      <c r="H132" s="55"/>
      <c r="I132" s="57"/>
      <c r="J132" s="54"/>
      <c r="K132" s="54"/>
      <c r="L132" s="42"/>
      <c r="M132" s="42"/>
      <c r="N132" s="54"/>
      <c r="O132" s="54"/>
    </row>
    <row r="133" spans="1:15" s="4" customFormat="1" x14ac:dyDescent="0.25">
      <c r="A133" s="72" t="s">
        <v>44</v>
      </c>
      <c r="B133" s="56" t="s">
        <v>123</v>
      </c>
      <c r="C133" s="15" t="s">
        <v>15</v>
      </c>
      <c r="D133" s="16">
        <f>D134+D136</f>
        <v>0</v>
      </c>
      <c r="E133" s="16">
        <f t="shared" ref="E133:G133" si="94">E134+E136</f>
        <v>0</v>
      </c>
      <c r="F133" s="16">
        <f t="shared" si="94"/>
        <v>0</v>
      </c>
      <c r="G133" s="16">
        <f t="shared" si="94"/>
        <v>0</v>
      </c>
      <c r="H133" s="16">
        <f t="shared" ref="H133" si="95">H134+H136</f>
        <v>0</v>
      </c>
      <c r="I133" s="56" t="s">
        <v>24</v>
      </c>
      <c r="J133" s="56" t="s">
        <v>48</v>
      </c>
      <c r="K133" s="56">
        <v>30</v>
      </c>
      <c r="L133" s="40">
        <v>30</v>
      </c>
      <c r="M133" s="40">
        <v>30</v>
      </c>
      <c r="N133" s="56">
        <v>30</v>
      </c>
      <c r="O133" s="56">
        <v>30</v>
      </c>
    </row>
    <row r="134" spans="1:15" s="4" customFormat="1" x14ac:dyDescent="0.25">
      <c r="A134" s="73"/>
      <c r="B134" s="53"/>
      <c r="C134" s="36" t="s">
        <v>99</v>
      </c>
      <c r="D134" s="55">
        <f>E134+F134+G134+H134</f>
        <v>0</v>
      </c>
      <c r="E134" s="55">
        <f t="shared" ref="E134:G134" si="96">E139+E143</f>
        <v>0</v>
      </c>
      <c r="F134" s="55">
        <f t="shared" si="96"/>
        <v>0</v>
      </c>
      <c r="G134" s="55">
        <f t="shared" si="96"/>
        <v>0</v>
      </c>
      <c r="H134" s="55">
        <f t="shared" ref="H134" si="97">H139+H143</f>
        <v>0</v>
      </c>
      <c r="I134" s="61"/>
      <c r="J134" s="53"/>
      <c r="K134" s="53"/>
      <c r="L134" s="41"/>
      <c r="M134" s="41"/>
      <c r="N134" s="53"/>
      <c r="O134" s="53"/>
    </row>
    <row r="135" spans="1:15" s="4" customFormat="1" ht="23.25" customHeight="1" x14ac:dyDescent="0.25">
      <c r="A135" s="73"/>
      <c r="B135" s="53"/>
      <c r="C135" s="36"/>
      <c r="D135" s="55"/>
      <c r="E135" s="55"/>
      <c r="F135" s="55"/>
      <c r="G135" s="55"/>
      <c r="H135" s="55"/>
      <c r="I135" s="61"/>
      <c r="J135" s="53"/>
      <c r="K135" s="53"/>
      <c r="L135" s="41"/>
      <c r="M135" s="41"/>
      <c r="N135" s="53"/>
      <c r="O135" s="53"/>
    </row>
    <row r="136" spans="1:15" s="4" customFormat="1" ht="19.7" customHeight="1" x14ac:dyDescent="0.25">
      <c r="A136" s="73"/>
      <c r="B136" s="53"/>
      <c r="C136" s="36" t="s">
        <v>12</v>
      </c>
      <c r="D136" s="55">
        <f>E136+F136+G136+H136</f>
        <v>0</v>
      </c>
      <c r="E136" s="55">
        <f t="shared" ref="E136:G136" si="98">E141+E145</f>
        <v>0</v>
      </c>
      <c r="F136" s="55">
        <f t="shared" si="98"/>
        <v>0</v>
      </c>
      <c r="G136" s="55">
        <f t="shared" si="98"/>
        <v>0</v>
      </c>
      <c r="H136" s="55">
        <f t="shared" ref="H136" si="99">H141+H145</f>
        <v>0</v>
      </c>
      <c r="I136" s="61"/>
      <c r="J136" s="53"/>
      <c r="K136" s="53"/>
      <c r="L136" s="41"/>
      <c r="M136" s="41"/>
      <c r="N136" s="53"/>
      <c r="O136" s="53"/>
    </row>
    <row r="137" spans="1:15" s="4" customFormat="1" ht="4.9000000000000004" customHeight="1" x14ac:dyDescent="0.25">
      <c r="A137" s="74"/>
      <c r="B137" s="54"/>
      <c r="C137" s="60"/>
      <c r="D137" s="55"/>
      <c r="E137" s="55"/>
      <c r="F137" s="55"/>
      <c r="G137" s="55"/>
      <c r="H137" s="55"/>
      <c r="I137" s="57"/>
      <c r="J137" s="54"/>
      <c r="K137" s="54"/>
      <c r="L137" s="42"/>
      <c r="M137" s="42"/>
      <c r="N137" s="54"/>
      <c r="O137" s="54"/>
    </row>
    <row r="138" spans="1:15" ht="13.5" customHeight="1" x14ac:dyDescent="0.25">
      <c r="A138" s="72" t="s">
        <v>93</v>
      </c>
      <c r="B138" s="56" t="s">
        <v>124</v>
      </c>
      <c r="C138" s="15" t="s">
        <v>15</v>
      </c>
      <c r="D138" s="16">
        <f>D139+D141</f>
        <v>0</v>
      </c>
      <c r="E138" s="16">
        <f t="shared" ref="E138:G138" si="100">E139+E141</f>
        <v>0</v>
      </c>
      <c r="F138" s="16">
        <f t="shared" si="100"/>
        <v>0</v>
      </c>
      <c r="G138" s="16">
        <f t="shared" si="100"/>
        <v>0</v>
      </c>
      <c r="H138" s="16">
        <f t="shared" ref="H138" si="101">H139+H141</f>
        <v>0</v>
      </c>
      <c r="I138" s="56" t="s">
        <v>25</v>
      </c>
      <c r="J138" s="56" t="s">
        <v>49</v>
      </c>
      <c r="K138" s="56">
        <v>0</v>
      </c>
      <c r="L138" s="40">
        <v>1</v>
      </c>
      <c r="M138" s="40">
        <v>0</v>
      </c>
      <c r="N138" s="56">
        <v>0</v>
      </c>
      <c r="O138" s="56">
        <v>0</v>
      </c>
    </row>
    <row r="139" spans="1:15" ht="36.75" customHeight="1" x14ac:dyDescent="0.25">
      <c r="A139" s="73"/>
      <c r="B139" s="53"/>
      <c r="C139" s="36" t="s">
        <v>99</v>
      </c>
      <c r="D139" s="55">
        <f>E139+F139+G139+H139</f>
        <v>0</v>
      </c>
      <c r="E139" s="62">
        <v>0</v>
      </c>
      <c r="F139" s="55">
        <v>0</v>
      </c>
      <c r="G139" s="55">
        <v>0</v>
      </c>
      <c r="H139" s="55">
        <v>0</v>
      </c>
      <c r="I139" s="61"/>
      <c r="J139" s="61"/>
      <c r="K139" s="61"/>
      <c r="L139" s="44"/>
      <c r="M139" s="44"/>
      <c r="N139" s="61"/>
      <c r="O139" s="61"/>
    </row>
    <row r="140" spans="1:15" ht="6" hidden="1" customHeight="1" x14ac:dyDescent="0.25">
      <c r="A140" s="73"/>
      <c r="B140" s="53"/>
      <c r="C140" s="36"/>
      <c r="D140" s="55"/>
      <c r="E140" s="55"/>
      <c r="F140" s="55"/>
      <c r="G140" s="55"/>
      <c r="H140" s="55"/>
      <c r="I140" s="61"/>
      <c r="J140" s="61"/>
      <c r="K140" s="61"/>
      <c r="L140" s="44"/>
      <c r="M140" s="44"/>
      <c r="N140" s="61"/>
      <c r="O140" s="61"/>
    </row>
    <row r="141" spans="1:15" ht="24" customHeight="1" x14ac:dyDescent="0.25">
      <c r="A141" s="74"/>
      <c r="B141" s="54"/>
      <c r="C141" s="12" t="s">
        <v>12</v>
      </c>
      <c r="D141" s="16">
        <f>E141+F141+G141+H141</f>
        <v>0</v>
      </c>
      <c r="E141" s="16">
        <v>0</v>
      </c>
      <c r="F141" s="16">
        <v>0</v>
      </c>
      <c r="G141" s="16">
        <v>0</v>
      </c>
      <c r="H141" s="16">
        <v>0</v>
      </c>
      <c r="I141" s="57"/>
      <c r="J141" s="57"/>
      <c r="K141" s="57"/>
      <c r="L141" s="45"/>
      <c r="M141" s="45"/>
      <c r="N141" s="57"/>
      <c r="O141" s="57"/>
    </row>
    <row r="142" spans="1:15" ht="15.95" customHeight="1" x14ac:dyDescent="0.25">
      <c r="A142" s="72" t="s">
        <v>45</v>
      </c>
      <c r="B142" s="56" t="s">
        <v>125</v>
      </c>
      <c r="C142" s="15" t="s">
        <v>15</v>
      </c>
      <c r="D142" s="16">
        <f>D143+D145</f>
        <v>0</v>
      </c>
      <c r="E142" s="16">
        <f t="shared" ref="E142:G142" si="102">E143+E145</f>
        <v>0</v>
      </c>
      <c r="F142" s="16">
        <f t="shared" si="102"/>
        <v>0</v>
      </c>
      <c r="G142" s="16">
        <f t="shared" si="102"/>
        <v>0</v>
      </c>
      <c r="H142" s="16">
        <f t="shared" ref="H142" si="103">H143+H145</f>
        <v>0</v>
      </c>
      <c r="I142" s="56" t="s">
        <v>26</v>
      </c>
      <c r="J142" s="56" t="s">
        <v>49</v>
      </c>
      <c r="K142" s="56">
        <v>0</v>
      </c>
      <c r="L142" s="40">
        <v>1</v>
      </c>
      <c r="M142" s="40">
        <v>0</v>
      </c>
      <c r="N142" s="56">
        <v>0</v>
      </c>
      <c r="O142" s="56">
        <v>0</v>
      </c>
    </row>
    <row r="143" spans="1:15" ht="36" customHeight="1" x14ac:dyDescent="0.25">
      <c r="A143" s="73"/>
      <c r="B143" s="53"/>
      <c r="C143" s="36" t="s">
        <v>99</v>
      </c>
      <c r="D143" s="55">
        <f>E143+F143+G143+H143</f>
        <v>0</v>
      </c>
      <c r="E143" s="62"/>
      <c r="F143" s="55">
        <v>0</v>
      </c>
      <c r="G143" s="55">
        <v>0</v>
      </c>
      <c r="H143" s="55">
        <v>0</v>
      </c>
      <c r="I143" s="61"/>
      <c r="J143" s="61"/>
      <c r="K143" s="61"/>
      <c r="L143" s="44"/>
      <c r="M143" s="44"/>
      <c r="N143" s="61"/>
      <c r="O143" s="61"/>
    </row>
    <row r="144" spans="1:15" ht="4.5" hidden="1" customHeight="1" x14ac:dyDescent="0.25">
      <c r="A144" s="73"/>
      <c r="B144" s="53"/>
      <c r="C144" s="36"/>
      <c r="D144" s="55"/>
      <c r="E144" s="55"/>
      <c r="F144" s="55"/>
      <c r="G144" s="55"/>
      <c r="H144" s="55"/>
      <c r="I144" s="61"/>
      <c r="J144" s="61"/>
      <c r="K144" s="61"/>
      <c r="L144" s="44"/>
      <c r="M144" s="44"/>
      <c r="N144" s="61"/>
      <c r="O144" s="61"/>
    </row>
    <row r="145" spans="1:15" ht="24" customHeight="1" x14ac:dyDescent="0.25">
      <c r="A145" s="74"/>
      <c r="B145" s="54"/>
      <c r="C145" s="12" t="s">
        <v>12</v>
      </c>
      <c r="D145" s="16">
        <f>E145+F145+G145+H145</f>
        <v>0</v>
      </c>
      <c r="E145" s="16">
        <v>0</v>
      </c>
      <c r="F145" s="16">
        <v>0</v>
      </c>
      <c r="G145" s="16">
        <v>0</v>
      </c>
      <c r="H145" s="16">
        <v>0</v>
      </c>
      <c r="I145" s="57"/>
      <c r="J145" s="57"/>
      <c r="K145" s="57"/>
      <c r="L145" s="45"/>
      <c r="M145" s="45"/>
      <c r="N145" s="57"/>
      <c r="O145" s="57"/>
    </row>
    <row r="146" spans="1:15" s="30" customFormat="1" ht="12" customHeight="1" x14ac:dyDescent="0.25">
      <c r="A146" s="72" t="s">
        <v>95</v>
      </c>
      <c r="B146" s="56" t="s">
        <v>110</v>
      </c>
      <c r="C146" s="28" t="s">
        <v>17</v>
      </c>
      <c r="D146" s="27">
        <f>D147+D150+D149</f>
        <v>10</v>
      </c>
      <c r="E146" s="27">
        <f t="shared" ref="E146:G146" si="104">E147+E150+E149</f>
        <v>0</v>
      </c>
      <c r="F146" s="27">
        <f>F147+F150+F149</f>
        <v>10</v>
      </c>
      <c r="G146" s="27">
        <f t="shared" si="104"/>
        <v>0</v>
      </c>
      <c r="H146" s="27">
        <f t="shared" ref="H146" si="105">H147+H150+H149</f>
        <v>0</v>
      </c>
      <c r="I146" s="52"/>
      <c r="J146" s="52"/>
      <c r="K146" s="52"/>
      <c r="L146" s="63">
        <v>0.04</v>
      </c>
      <c r="M146" s="63">
        <v>0.04</v>
      </c>
      <c r="N146" s="70">
        <v>0.04</v>
      </c>
      <c r="O146" s="70">
        <v>0.04</v>
      </c>
    </row>
    <row r="147" spans="1:15" s="30" customFormat="1" ht="42" customHeight="1" x14ac:dyDescent="0.25">
      <c r="A147" s="73"/>
      <c r="B147" s="61"/>
      <c r="C147" s="46" t="s">
        <v>99</v>
      </c>
      <c r="D147" s="50">
        <f>E147+F147+G147+H147</f>
        <v>10</v>
      </c>
      <c r="E147" s="50">
        <f t="shared" ref="E147:G147" si="106">E153</f>
        <v>0</v>
      </c>
      <c r="F147" s="50">
        <f t="shared" si="106"/>
        <v>10</v>
      </c>
      <c r="G147" s="50">
        <f t="shared" si="106"/>
        <v>0</v>
      </c>
      <c r="H147" s="50">
        <f t="shared" ref="H147" si="107">H153</f>
        <v>0</v>
      </c>
      <c r="I147" s="53"/>
      <c r="J147" s="53"/>
      <c r="K147" s="53"/>
      <c r="L147" s="64"/>
      <c r="M147" s="64"/>
      <c r="N147" s="71"/>
      <c r="O147" s="71"/>
    </row>
    <row r="148" spans="1:15" s="30" customFormat="1" ht="34.9" hidden="1" customHeight="1" x14ac:dyDescent="0.25">
      <c r="A148" s="73"/>
      <c r="B148" s="61"/>
      <c r="C148" s="46"/>
      <c r="D148" s="50"/>
      <c r="E148" s="50"/>
      <c r="F148" s="50"/>
      <c r="G148" s="50"/>
      <c r="H148" s="50"/>
      <c r="I148" s="53"/>
      <c r="J148" s="53"/>
      <c r="K148" s="53"/>
      <c r="L148" s="64"/>
      <c r="M148" s="64"/>
      <c r="N148" s="71"/>
      <c r="O148" s="71"/>
    </row>
    <row r="149" spans="1:15" s="30" customFormat="1" ht="107.25" customHeight="1" x14ac:dyDescent="0.25">
      <c r="A149" s="73"/>
      <c r="B149" s="61"/>
      <c r="C149" s="26" t="s">
        <v>12</v>
      </c>
      <c r="D149" s="27">
        <f>E149+F149+G149+H149</f>
        <v>0</v>
      </c>
      <c r="E149" s="27">
        <f t="shared" ref="E149:G149" si="108">E155</f>
        <v>0</v>
      </c>
      <c r="F149" s="27">
        <f t="shared" si="108"/>
        <v>0</v>
      </c>
      <c r="G149" s="27">
        <f t="shared" si="108"/>
        <v>0</v>
      </c>
      <c r="H149" s="27">
        <f t="shared" ref="H149" si="109">H155</f>
        <v>0</v>
      </c>
      <c r="I149" s="53"/>
      <c r="J149" s="53"/>
      <c r="K149" s="53"/>
      <c r="L149" s="64"/>
      <c r="M149" s="64"/>
      <c r="N149" s="71"/>
      <c r="O149" s="71"/>
    </row>
    <row r="150" spans="1:15" s="6" customFormat="1" ht="75" hidden="1" customHeight="1" x14ac:dyDescent="0.25">
      <c r="A150" s="73"/>
      <c r="B150" s="61"/>
      <c r="C150" s="36" t="s">
        <v>11</v>
      </c>
      <c r="D150" s="55">
        <f>E150+F150+G150+H150</f>
        <v>0</v>
      </c>
      <c r="E150" s="55">
        <f t="shared" ref="E150:G150" si="110">E156</f>
        <v>0</v>
      </c>
      <c r="F150" s="55">
        <f t="shared" si="110"/>
        <v>0</v>
      </c>
      <c r="G150" s="55">
        <f t="shared" si="110"/>
        <v>0</v>
      </c>
      <c r="H150" s="55">
        <f t="shared" ref="H150" si="111">H156</f>
        <v>0</v>
      </c>
      <c r="I150" s="53"/>
      <c r="J150" s="53"/>
      <c r="K150" s="53"/>
      <c r="L150" s="64"/>
      <c r="M150" s="64"/>
      <c r="N150" s="71"/>
      <c r="O150" s="71"/>
    </row>
    <row r="151" spans="1:15" s="6" customFormat="1" ht="22.5" customHeight="1" x14ac:dyDescent="0.25">
      <c r="A151" s="74"/>
      <c r="B151" s="61"/>
      <c r="C151" s="60"/>
      <c r="D151" s="55"/>
      <c r="E151" s="55"/>
      <c r="F151" s="55"/>
      <c r="G151" s="55"/>
      <c r="H151" s="55"/>
      <c r="I151" s="54"/>
      <c r="J151" s="54"/>
      <c r="K151" s="54"/>
      <c r="L151" s="64"/>
      <c r="M151" s="64"/>
      <c r="N151" s="71"/>
      <c r="O151" s="71"/>
    </row>
    <row r="152" spans="1:15" s="5" customFormat="1" ht="15" customHeight="1" x14ac:dyDescent="0.25">
      <c r="A152" s="56" t="s">
        <v>46</v>
      </c>
      <c r="B152" s="61"/>
      <c r="C152" s="15" t="s">
        <v>17</v>
      </c>
      <c r="D152" s="16">
        <f>D153+D156</f>
        <v>10</v>
      </c>
      <c r="E152" s="16">
        <f t="shared" ref="E152:G152" si="112">E153+E156</f>
        <v>0</v>
      </c>
      <c r="F152" s="16">
        <f t="shared" si="112"/>
        <v>10</v>
      </c>
      <c r="G152" s="16">
        <f t="shared" si="112"/>
        <v>0</v>
      </c>
      <c r="H152" s="16">
        <f t="shared" ref="H152" si="113">H153+H156</f>
        <v>0</v>
      </c>
      <c r="I152" s="56" t="s">
        <v>80</v>
      </c>
      <c r="J152" s="56" t="s">
        <v>14</v>
      </c>
      <c r="K152" s="56">
        <v>0</v>
      </c>
      <c r="L152" s="64"/>
      <c r="M152" s="64"/>
      <c r="N152" s="71"/>
      <c r="O152" s="71"/>
    </row>
    <row r="153" spans="1:15" s="5" customFormat="1" ht="45.75" customHeight="1" x14ac:dyDescent="0.25">
      <c r="A153" s="61"/>
      <c r="B153" s="61"/>
      <c r="C153" s="36" t="s">
        <v>99</v>
      </c>
      <c r="D153" s="55">
        <f>E153+F153+G153+H153</f>
        <v>10</v>
      </c>
      <c r="E153" s="55">
        <f>E159</f>
        <v>0</v>
      </c>
      <c r="F153" s="55">
        <f>F159</f>
        <v>10</v>
      </c>
      <c r="G153" s="55">
        <f>G159</f>
        <v>0</v>
      </c>
      <c r="H153" s="55">
        <f>H159</f>
        <v>0</v>
      </c>
      <c r="I153" s="61"/>
      <c r="J153" s="61"/>
      <c r="K153" s="61"/>
      <c r="L153" s="64"/>
      <c r="M153" s="64"/>
      <c r="N153" s="71"/>
      <c r="O153" s="71"/>
    </row>
    <row r="154" spans="1:15" s="5" customFormat="1" ht="13.9" hidden="1" customHeight="1" x14ac:dyDescent="0.25">
      <c r="A154" s="61"/>
      <c r="B154" s="61"/>
      <c r="C154" s="36"/>
      <c r="D154" s="55"/>
      <c r="E154" s="55"/>
      <c r="F154" s="55"/>
      <c r="G154" s="55"/>
      <c r="H154" s="55"/>
      <c r="I154" s="61"/>
      <c r="J154" s="61"/>
      <c r="K154" s="61"/>
      <c r="L154" s="64"/>
      <c r="M154" s="64"/>
      <c r="N154" s="71"/>
      <c r="O154" s="71"/>
    </row>
    <row r="155" spans="1:15" s="5" customFormat="1" ht="23.45" customHeight="1" x14ac:dyDescent="0.25">
      <c r="A155" s="61"/>
      <c r="B155" s="61"/>
      <c r="C155" s="12" t="s">
        <v>12</v>
      </c>
      <c r="D155" s="16">
        <f>E155+F155+G155+H155</f>
        <v>0</v>
      </c>
      <c r="E155" s="16">
        <f t="shared" ref="E155:G155" si="114">E160</f>
        <v>0</v>
      </c>
      <c r="F155" s="16">
        <f t="shared" si="114"/>
        <v>0</v>
      </c>
      <c r="G155" s="16">
        <f t="shared" si="114"/>
        <v>0</v>
      </c>
      <c r="H155" s="16">
        <f t="shared" ref="H155" si="115">H160</f>
        <v>0</v>
      </c>
      <c r="I155" s="61"/>
      <c r="J155" s="61"/>
      <c r="K155" s="61"/>
      <c r="L155" s="64"/>
      <c r="M155" s="64"/>
      <c r="N155" s="71"/>
      <c r="O155" s="71"/>
    </row>
    <row r="156" spans="1:15" s="5" customFormat="1" ht="13.5" customHeight="1" x14ac:dyDescent="0.25">
      <c r="A156" s="61"/>
      <c r="B156" s="61"/>
      <c r="C156" s="36" t="s">
        <v>11</v>
      </c>
      <c r="D156" s="55">
        <f>E156+F156+G156+H156</f>
        <v>0</v>
      </c>
      <c r="E156" s="55">
        <f>E161</f>
        <v>0</v>
      </c>
      <c r="F156" s="55">
        <f>F161</f>
        <v>0</v>
      </c>
      <c r="G156" s="55">
        <f>G161</f>
        <v>0</v>
      </c>
      <c r="H156" s="55">
        <f>H161</f>
        <v>0</v>
      </c>
      <c r="I156" s="61"/>
      <c r="J156" s="61"/>
      <c r="K156" s="61"/>
      <c r="L156" s="64"/>
      <c r="M156" s="64"/>
      <c r="N156" s="71"/>
      <c r="O156" s="71"/>
    </row>
    <row r="157" spans="1:15" s="5" customFormat="1" ht="31.9" hidden="1" customHeight="1" x14ac:dyDescent="0.25">
      <c r="A157" s="57"/>
      <c r="B157" s="57"/>
      <c r="C157" s="60"/>
      <c r="D157" s="55"/>
      <c r="E157" s="55"/>
      <c r="F157" s="55"/>
      <c r="G157" s="55"/>
      <c r="H157" s="55"/>
      <c r="I157" s="57"/>
      <c r="J157" s="14"/>
      <c r="K157" s="14"/>
      <c r="L157" s="25"/>
      <c r="M157" s="25"/>
      <c r="N157" s="14"/>
      <c r="O157" s="14"/>
    </row>
    <row r="158" spans="1:15" s="4" customFormat="1" ht="13.5" customHeight="1" x14ac:dyDescent="0.25">
      <c r="A158" s="56" t="s">
        <v>31</v>
      </c>
      <c r="B158" s="56" t="s">
        <v>126</v>
      </c>
      <c r="C158" s="15" t="s">
        <v>17</v>
      </c>
      <c r="D158" s="16">
        <f>D159+D161+D160</f>
        <v>10</v>
      </c>
      <c r="E158" s="16">
        <f>E159+E160+E161</f>
        <v>0</v>
      </c>
      <c r="F158" s="16">
        <f>F159+F160+F161</f>
        <v>10</v>
      </c>
      <c r="G158" s="16">
        <f t="shared" ref="G158" si="116">G159+G161</f>
        <v>0</v>
      </c>
      <c r="H158" s="16">
        <f t="shared" ref="H158" si="117">H159+H161</f>
        <v>0</v>
      </c>
      <c r="I158" s="56" t="s">
        <v>32</v>
      </c>
      <c r="J158" s="12" t="s">
        <v>14</v>
      </c>
      <c r="K158" s="12">
        <v>0</v>
      </c>
      <c r="L158" s="26">
        <v>0.01</v>
      </c>
      <c r="M158" s="26">
        <v>0.01</v>
      </c>
      <c r="N158" s="12">
        <v>0.01</v>
      </c>
      <c r="O158" s="24">
        <v>0.01</v>
      </c>
    </row>
    <row r="159" spans="1:15" s="4" customFormat="1" ht="40.5" customHeight="1" x14ac:dyDescent="0.25">
      <c r="A159" s="61"/>
      <c r="B159" s="61"/>
      <c r="C159" s="12" t="s">
        <v>99</v>
      </c>
      <c r="D159" s="16">
        <f>E159+F159+G159+H159</f>
        <v>10</v>
      </c>
      <c r="E159" s="16">
        <f>E163+E168</f>
        <v>0</v>
      </c>
      <c r="F159" s="16">
        <f t="shared" ref="F159:G159" si="118">F163+F168</f>
        <v>10</v>
      </c>
      <c r="G159" s="16">
        <f t="shared" si="118"/>
        <v>0</v>
      </c>
      <c r="H159" s="16">
        <f>H163+H168</f>
        <v>0</v>
      </c>
      <c r="I159" s="61"/>
      <c r="J159" s="56" t="s">
        <v>14</v>
      </c>
      <c r="K159" s="13">
        <v>0</v>
      </c>
      <c r="L159" s="40">
        <v>0.02</v>
      </c>
      <c r="M159" s="40">
        <v>0.02</v>
      </c>
      <c r="N159" s="56">
        <v>0.02</v>
      </c>
      <c r="O159" s="56">
        <v>0.02</v>
      </c>
    </row>
    <row r="160" spans="1:15" s="4" customFormat="1" ht="24.75" customHeight="1" x14ac:dyDescent="0.25">
      <c r="A160" s="61"/>
      <c r="B160" s="61"/>
      <c r="C160" s="12" t="s">
        <v>12</v>
      </c>
      <c r="D160" s="16">
        <f>E160+F160+G160+H160</f>
        <v>0</v>
      </c>
      <c r="E160" s="16">
        <f t="shared" ref="E160:H161" si="119">E165+E170</f>
        <v>0</v>
      </c>
      <c r="F160" s="16">
        <f t="shared" si="119"/>
        <v>0</v>
      </c>
      <c r="G160" s="16">
        <f t="shared" si="119"/>
        <v>0</v>
      </c>
      <c r="H160" s="16">
        <f t="shared" si="119"/>
        <v>0</v>
      </c>
      <c r="I160" s="61"/>
      <c r="J160" s="65"/>
      <c r="K160" s="14"/>
      <c r="L160" s="69"/>
      <c r="M160" s="69"/>
      <c r="N160" s="65"/>
      <c r="O160" s="65"/>
    </row>
    <row r="161" spans="1:15" s="4" customFormat="1" ht="34.5" customHeight="1" x14ac:dyDescent="0.25">
      <c r="A161" s="57"/>
      <c r="B161" s="57"/>
      <c r="C161" s="12" t="s">
        <v>11</v>
      </c>
      <c r="D161" s="16">
        <f>E161+F161+G161+H161</f>
        <v>0</v>
      </c>
      <c r="E161" s="16">
        <f t="shared" si="119"/>
        <v>0</v>
      </c>
      <c r="F161" s="16"/>
      <c r="G161" s="16">
        <f t="shared" si="119"/>
        <v>0</v>
      </c>
      <c r="H161" s="16">
        <f t="shared" si="119"/>
        <v>0</v>
      </c>
      <c r="I161" s="57"/>
      <c r="J161" s="12" t="s">
        <v>14</v>
      </c>
      <c r="K161" s="12">
        <v>0</v>
      </c>
      <c r="L161" s="26">
        <v>0.01</v>
      </c>
      <c r="M161" s="26">
        <v>0.01</v>
      </c>
      <c r="N161" s="12">
        <v>0.01</v>
      </c>
      <c r="O161" s="24">
        <v>0.01</v>
      </c>
    </row>
    <row r="162" spans="1:15" ht="13.5" customHeight="1" x14ac:dyDescent="0.25">
      <c r="A162" s="40" t="s">
        <v>96</v>
      </c>
      <c r="B162" s="40" t="s">
        <v>127</v>
      </c>
      <c r="C162" s="18" t="s">
        <v>15</v>
      </c>
      <c r="D162" s="19">
        <f>D163+D166+D165</f>
        <v>10</v>
      </c>
      <c r="E162" s="19">
        <f>E163+E166+E165</f>
        <v>0</v>
      </c>
      <c r="F162" s="19">
        <f>F163+F166+F165</f>
        <v>10</v>
      </c>
      <c r="G162" s="19">
        <f t="shared" ref="G162" si="120">G163+G166</f>
        <v>0</v>
      </c>
      <c r="H162" s="19">
        <f t="shared" ref="H162" si="121">H163+H166</f>
        <v>0</v>
      </c>
      <c r="I162" s="56" t="s">
        <v>81</v>
      </c>
      <c r="J162" s="56" t="s">
        <v>49</v>
      </c>
      <c r="K162" s="56">
        <v>0</v>
      </c>
      <c r="L162" s="40">
        <v>1</v>
      </c>
      <c r="M162" s="40">
        <v>0</v>
      </c>
      <c r="N162" s="56">
        <v>0</v>
      </c>
      <c r="O162" s="56">
        <v>0</v>
      </c>
    </row>
    <row r="163" spans="1:15" ht="15" customHeight="1" x14ac:dyDescent="0.25">
      <c r="A163" s="41"/>
      <c r="B163" s="44"/>
      <c r="C163" s="40" t="s">
        <v>99</v>
      </c>
      <c r="D163" s="48">
        <v>10</v>
      </c>
      <c r="E163" s="48">
        <v>0</v>
      </c>
      <c r="F163" s="48">
        <v>10</v>
      </c>
      <c r="G163" s="48">
        <v>0</v>
      </c>
      <c r="H163" s="48">
        <v>0</v>
      </c>
      <c r="I163" s="61"/>
      <c r="J163" s="61"/>
      <c r="K163" s="61"/>
      <c r="L163" s="44"/>
      <c r="M163" s="44"/>
      <c r="N163" s="61"/>
      <c r="O163" s="61"/>
    </row>
    <row r="164" spans="1:15" ht="25.5" customHeight="1" x14ac:dyDescent="0.25">
      <c r="A164" s="41"/>
      <c r="B164" s="44"/>
      <c r="C164" s="45"/>
      <c r="D164" s="49"/>
      <c r="E164" s="49"/>
      <c r="F164" s="49"/>
      <c r="G164" s="49"/>
      <c r="H164" s="49"/>
      <c r="I164" s="61"/>
      <c r="J164" s="61"/>
      <c r="K164" s="61"/>
      <c r="L164" s="44"/>
      <c r="M164" s="44"/>
      <c r="N164" s="61"/>
      <c r="O164" s="61"/>
    </row>
    <row r="165" spans="1:15" ht="21.75" customHeight="1" x14ac:dyDescent="0.25">
      <c r="A165" s="41"/>
      <c r="B165" s="44"/>
      <c r="C165" s="20" t="s">
        <v>12</v>
      </c>
      <c r="D165" s="19">
        <f>E165+F165+G165+H165</f>
        <v>0</v>
      </c>
      <c r="E165" s="19">
        <v>0</v>
      </c>
      <c r="F165" s="19">
        <v>0</v>
      </c>
      <c r="G165" s="19">
        <v>0</v>
      </c>
      <c r="H165" s="19">
        <v>0</v>
      </c>
      <c r="I165" s="61"/>
      <c r="J165" s="61"/>
      <c r="K165" s="61"/>
      <c r="L165" s="44"/>
      <c r="M165" s="44"/>
      <c r="N165" s="61"/>
      <c r="O165" s="61"/>
    </row>
    <row r="166" spans="1:15" ht="13.5" customHeight="1" x14ac:dyDescent="0.25">
      <c r="A166" s="42"/>
      <c r="B166" s="45"/>
      <c r="C166" s="20" t="s">
        <v>11</v>
      </c>
      <c r="D166" s="19">
        <f>E166+F166+G166+H166</f>
        <v>0</v>
      </c>
      <c r="E166" s="19">
        <v>0</v>
      </c>
      <c r="F166" s="19">
        <v>0</v>
      </c>
      <c r="G166" s="19">
        <v>0</v>
      </c>
      <c r="H166" s="19">
        <v>0</v>
      </c>
      <c r="I166" s="57"/>
      <c r="J166" s="57"/>
      <c r="K166" s="57"/>
      <c r="L166" s="45"/>
      <c r="M166" s="45"/>
      <c r="N166" s="57"/>
      <c r="O166" s="57"/>
    </row>
    <row r="167" spans="1:15" ht="14.25" customHeight="1" x14ac:dyDescent="0.25">
      <c r="A167" s="72" t="s">
        <v>47</v>
      </c>
      <c r="B167" s="72" t="s">
        <v>128</v>
      </c>
      <c r="C167" s="76" t="s">
        <v>15</v>
      </c>
      <c r="D167" s="77">
        <f>D168+D171+D170</f>
        <v>0</v>
      </c>
      <c r="E167" s="77">
        <f t="shared" ref="E167:G167" si="122">E168+E171+E170</f>
        <v>0</v>
      </c>
      <c r="F167" s="77">
        <f t="shared" si="122"/>
        <v>0</v>
      </c>
      <c r="G167" s="77">
        <f t="shared" si="122"/>
        <v>0</v>
      </c>
      <c r="H167" s="77">
        <f t="shared" ref="H167" si="123">H168+H171+H170</f>
        <v>0</v>
      </c>
      <c r="I167" s="72" t="s">
        <v>81</v>
      </c>
      <c r="J167" s="56" t="s">
        <v>49</v>
      </c>
      <c r="K167" s="56">
        <v>0</v>
      </c>
      <c r="L167" s="40">
        <v>0</v>
      </c>
      <c r="M167" s="40">
        <v>0</v>
      </c>
      <c r="N167" s="56">
        <v>1</v>
      </c>
      <c r="O167" s="56">
        <v>0</v>
      </c>
    </row>
    <row r="168" spans="1:15" ht="16.5" customHeight="1" x14ac:dyDescent="0.25">
      <c r="A168" s="73"/>
      <c r="B168" s="73"/>
      <c r="C168" s="78" t="s">
        <v>99</v>
      </c>
      <c r="D168" s="79">
        <v>0</v>
      </c>
      <c r="E168" s="80">
        <v>0</v>
      </c>
      <c r="F168" s="79">
        <v>0</v>
      </c>
      <c r="G168" s="79">
        <v>0</v>
      </c>
      <c r="H168" s="79">
        <v>0</v>
      </c>
      <c r="I168" s="81"/>
      <c r="J168" s="61"/>
      <c r="K168" s="61"/>
      <c r="L168" s="44"/>
      <c r="M168" s="44"/>
      <c r="N168" s="61"/>
      <c r="O168" s="61"/>
    </row>
    <row r="169" spans="1:15" ht="30.75" customHeight="1" x14ac:dyDescent="0.25">
      <c r="A169" s="73"/>
      <c r="B169" s="73"/>
      <c r="C169" s="78"/>
      <c r="D169" s="79"/>
      <c r="E169" s="79"/>
      <c r="F169" s="79"/>
      <c r="G169" s="79"/>
      <c r="H169" s="79"/>
      <c r="I169" s="81"/>
      <c r="J169" s="61"/>
      <c r="K169" s="61"/>
      <c r="L169" s="44"/>
      <c r="M169" s="44"/>
      <c r="N169" s="61"/>
      <c r="O169" s="61"/>
    </row>
    <row r="170" spans="1:15" ht="23.45" customHeight="1" x14ac:dyDescent="0.25">
      <c r="A170" s="73"/>
      <c r="B170" s="73"/>
      <c r="C170" s="75" t="s">
        <v>12</v>
      </c>
      <c r="D170" s="77">
        <f>E170+F170+G170+H170</f>
        <v>0</v>
      </c>
      <c r="E170" s="77">
        <v>0</v>
      </c>
      <c r="F170" s="77">
        <v>0</v>
      </c>
      <c r="G170" s="77">
        <v>0</v>
      </c>
      <c r="H170" s="77">
        <v>0</v>
      </c>
      <c r="I170" s="81"/>
      <c r="J170" s="61"/>
      <c r="K170" s="61"/>
      <c r="L170" s="44"/>
      <c r="M170" s="44"/>
      <c r="N170" s="61"/>
      <c r="O170" s="61"/>
    </row>
    <row r="171" spans="1:15" ht="63.75" customHeight="1" x14ac:dyDescent="0.25">
      <c r="A171" s="74"/>
      <c r="B171" s="74"/>
      <c r="C171" s="75" t="s">
        <v>11</v>
      </c>
      <c r="D171" s="77">
        <f>E171+F171+G171+H171</f>
        <v>0</v>
      </c>
      <c r="E171" s="77">
        <v>0</v>
      </c>
      <c r="F171" s="77">
        <v>0</v>
      </c>
      <c r="G171" s="77">
        <v>0</v>
      </c>
      <c r="H171" s="77">
        <v>0</v>
      </c>
      <c r="I171" s="82"/>
      <c r="J171" s="57"/>
      <c r="K171" s="57"/>
      <c r="L171" s="45"/>
      <c r="M171" s="45"/>
      <c r="N171" s="57"/>
      <c r="O171" s="57"/>
    </row>
    <row r="172" spans="1:15" x14ac:dyDescent="0.25">
      <c r="A172" s="10"/>
      <c r="B172" s="10"/>
      <c r="C172" s="11"/>
      <c r="D172" s="10"/>
      <c r="E172" s="10"/>
      <c r="F172" s="10"/>
      <c r="G172" s="10"/>
      <c r="H172" s="10"/>
      <c r="I172" s="10"/>
      <c r="J172" s="10"/>
      <c r="K172" s="10"/>
      <c r="L172" s="33"/>
      <c r="M172" s="33"/>
      <c r="N172" s="10"/>
      <c r="O172" s="10"/>
    </row>
    <row r="173" spans="1:15" x14ac:dyDescent="0.25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33"/>
      <c r="M173" s="33"/>
      <c r="N173" s="10"/>
      <c r="O173" s="10"/>
    </row>
    <row r="174" spans="1:15" x14ac:dyDescent="0.25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34"/>
      <c r="M174" s="34"/>
      <c r="N174" s="8"/>
      <c r="O174" s="8"/>
    </row>
    <row r="175" spans="1:15" x14ac:dyDescent="0.25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34"/>
      <c r="M175" s="34"/>
      <c r="N175" s="8"/>
      <c r="O175" s="8"/>
    </row>
    <row r="176" spans="1:15" x14ac:dyDescent="0.25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34"/>
      <c r="M176" s="34"/>
      <c r="N176" s="8"/>
      <c r="O176" s="8"/>
    </row>
    <row r="177" spans="1:15" x14ac:dyDescent="0.25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34"/>
      <c r="M177" s="34"/>
      <c r="N177" s="8"/>
      <c r="O177" s="8"/>
    </row>
    <row r="178" spans="1:15" x14ac:dyDescent="0.25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34"/>
      <c r="M178" s="34"/>
      <c r="N178" s="8"/>
      <c r="O178" s="8"/>
    </row>
    <row r="179" spans="1:15" x14ac:dyDescent="0.25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34"/>
      <c r="M179" s="34"/>
      <c r="N179" s="8"/>
      <c r="O179" s="8"/>
    </row>
    <row r="180" spans="1:15" x14ac:dyDescent="0.25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34"/>
      <c r="M180" s="34"/>
      <c r="N180" s="8"/>
      <c r="O180" s="8"/>
    </row>
    <row r="181" spans="1:15" x14ac:dyDescent="0.25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34"/>
      <c r="M181" s="34"/>
      <c r="N181" s="8"/>
      <c r="O181" s="8"/>
    </row>
    <row r="182" spans="1:15" x14ac:dyDescent="0.25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34"/>
      <c r="M182" s="34"/>
      <c r="N182" s="8"/>
      <c r="O182" s="8"/>
    </row>
    <row r="183" spans="1:15" x14ac:dyDescent="0.25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34"/>
      <c r="M183" s="34"/>
      <c r="N183" s="8"/>
      <c r="O183" s="8"/>
    </row>
    <row r="184" spans="1:15" x14ac:dyDescent="0.25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34"/>
      <c r="M184" s="34"/>
      <c r="N184" s="8"/>
      <c r="O184" s="8"/>
    </row>
    <row r="185" spans="1:15" x14ac:dyDescent="0.25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34"/>
      <c r="M185" s="34"/>
      <c r="N185" s="8"/>
      <c r="O185" s="8"/>
    </row>
    <row r="186" spans="1:15" x14ac:dyDescent="0.25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34"/>
      <c r="M186" s="34"/>
      <c r="N186" s="8"/>
      <c r="O186" s="8"/>
    </row>
    <row r="187" spans="1:15" x14ac:dyDescent="0.25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34"/>
      <c r="M187" s="34"/>
      <c r="N187" s="8"/>
      <c r="O187" s="8"/>
    </row>
    <row r="188" spans="1:15" x14ac:dyDescent="0.25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34"/>
      <c r="M188" s="34"/>
      <c r="N188" s="8"/>
      <c r="O188" s="8"/>
    </row>
    <row r="189" spans="1:15" x14ac:dyDescent="0.25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34"/>
      <c r="M189" s="34"/>
      <c r="N189" s="8"/>
      <c r="O189" s="8"/>
    </row>
    <row r="190" spans="1:15" x14ac:dyDescent="0.25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34"/>
      <c r="M190" s="34"/>
      <c r="N190" s="8"/>
      <c r="O190" s="8"/>
    </row>
    <row r="191" spans="1:15" x14ac:dyDescent="0.25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34"/>
      <c r="M191" s="34"/>
      <c r="N191" s="8"/>
      <c r="O191" s="8"/>
    </row>
    <row r="192" spans="1:15" x14ac:dyDescent="0.25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34"/>
      <c r="M192" s="34"/>
      <c r="N192" s="8"/>
      <c r="O192" s="8"/>
    </row>
    <row r="193" spans="1:15" x14ac:dyDescent="0.25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34"/>
      <c r="M193" s="34"/>
      <c r="N193" s="8"/>
      <c r="O193" s="8"/>
    </row>
    <row r="194" spans="1:15" x14ac:dyDescent="0.25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34"/>
      <c r="M194" s="34"/>
      <c r="N194" s="8"/>
      <c r="O194" s="8"/>
    </row>
    <row r="195" spans="1:15" x14ac:dyDescent="0.25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34"/>
      <c r="M195" s="34"/>
      <c r="N195" s="8"/>
      <c r="O195" s="8"/>
    </row>
    <row r="196" spans="1:15" x14ac:dyDescent="0.25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34"/>
      <c r="M196" s="34"/>
      <c r="N196" s="8"/>
      <c r="O196" s="8"/>
    </row>
    <row r="197" spans="1:15" x14ac:dyDescent="0.25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34"/>
      <c r="M197" s="34"/>
      <c r="N197" s="8"/>
      <c r="O197" s="8"/>
    </row>
    <row r="198" spans="1:15" x14ac:dyDescent="0.25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34"/>
      <c r="M198" s="34"/>
      <c r="N198" s="8"/>
      <c r="O198" s="8"/>
    </row>
    <row r="199" spans="1:15" x14ac:dyDescent="0.25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34"/>
      <c r="M199" s="34"/>
      <c r="N199" s="8"/>
      <c r="O199" s="8"/>
    </row>
    <row r="200" spans="1:15" x14ac:dyDescent="0.25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34"/>
      <c r="M200" s="34"/>
      <c r="N200" s="8"/>
      <c r="O200" s="8"/>
    </row>
    <row r="201" spans="1:15" x14ac:dyDescent="0.25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34"/>
      <c r="M201" s="34"/>
      <c r="N201" s="8"/>
      <c r="O201" s="8"/>
    </row>
    <row r="202" spans="1:15" x14ac:dyDescent="0.25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34"/>
      <c r="M202" s="34"/>
      <c r="N202" s="8"/>
      <c r="O202" s="8"/>
    </row>
    <row r="203" spans="1:15" x14ac:dyDescent="0.25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34"/>
      <c r="M203" s="34"/>
      <c r="N203" s="8"/>
      <c r="O203" s="8"/>
    </row>
    <row r="204" spans="1:15" x14ac:dyDescent="0.25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34"/>
      <c r="M204" s="34"/>
      <c r="N204" s="8"/>
      <c r="O204" s="8"/>
    </row>
    <row r="205" spans="1:15" x14ac:dyDescent="0.25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34"/>
      <c r="M205" s="34"/>
      <c r="N205" s="8"/>
      <c r="O205" s="8"/>
    </row>
    <row r="206" spans="1:15" x14ac:dyDescent="0.25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34"/>
      <c r="M206" s="34"/>
      <c r="N206" s="8"/>
      <c r="O206" s="8"/>
    </row>
    <row r="207" spans="1:15" x14ac:dyDescent="0.25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34"/>
      <c r="M207" s="34"/>
      <c r="N207" s="8"/>
      <c r="O207" s="8"/>
    </row>
  </sheetData>
  <mergeCells count="628">
    <mergeCell ref="L159:L160"/>
    <mergeCell ref="M159:M160"/>
    <mergeCell ref="N159:N160"/>
    <mergeCell ref="O159:O160"/>
    <mergeCell ref="O146:O156"/>
    <mergeCell ref="N146:N156"/>
    <mergeCell ref="M146:M156"/>
    <mergeCell ref="N142:N145"/>
    <mergeCell ref="O142:O145"/>
    <mergeCell ref="M142:M145"/>
    <mergeCell ref="O138:O141"/>
    <mergeCell ref="O133:O137"/>
    <mergeCell ref="M128:M132"/>
    <mergeCell ref="N128:N132"/>
    <mergeCell ref="O128:O132"/>
    <mergeCell ref="M121:M124"/>
    <mergeCell ref="J1:O1"/>
    <mergeCell ref="I2:O2"/>
    <mergeCell ref="A4:J4"/>
    <mergeCell ref="A128:A132"/>
    <mergeCell ref="B128:B132"/>
    <mergeCell ref="N138:N141"/>
    <mergeCell ref="C139:C140"/>
    <mergeCell ref="D139:D140"/>
    <mergeCell ref="E139:E140"/>
    <mergeCell ref="F139:F140"/>
    <mergeCell ref="G139:G140"/>
    <mergeCell ref="G136:G137"/>
    <mergeCell ref="H136:H137"/>
    <mergeCell ref="I138:I141"/>
    <mergeCell ref="J138:J141"/>
    <mergeCell ref="H139:H140"/>
    <mergeCell ref="L133:L137"/>
    <mergeCell ref="M133:M137"/>
    <mergeCell ref="F168:F169"/>
    <mergeCell ref="G168:G169"/>
    <mergeCell ref="H168:H169"/>
    <mergeCell ref="A167:A171"/>
    <mergeCell ref="B167:B171"/>
    <mergeCell ref="I167:I171"/>
    <mergeCell ref="A162:A166"/>
    <mergeCell ref="B162:B166"/>
    <mergeCell ref="I162:I166"/>
    <mergeCell ref="C163:C164"/>
    <mergeCell ref="D163:D164"/>
    <mergeCell ref="E163:E164"/>
    <mergeCell ref="F163:F164"/>
    <mergeCell ref="G163:G164"/>
    <mergeCell ref="H163:H164"/>
    <mergeCell ref="C168:C169"/>
    <mergeCell ref="D168:D169"/>
    <mergeCell ref="E168:E169"/>
    <mergeCell ref="J162:J166"/>
    <mergeCell ref="K162:K166"/>
    <mergeCell ref="L162:L166"/>
    <mergeCell ref="M167:M171"/>
    <mergeCell ref="N167:N171"/>
    <mergeCell ref="O167:O171"/>
    <mergeCell ref="J167:J171"/>
    <mergeCell ref="K167:K171"/>
    <mergeCell ref="L167:L171"/>
    <mergeCell ref="O162:O166"/>
    <mergeCell ref="N162:N166"/>
    <mergeCell ref="M162:M166"/>
    <mergeCell ref="A158:A161"/>
    <mergeCell ref="B158:B161"/>
    <mergeCell ref="I158:I161"/>
    <mergeCell ref="A152:A157"/>
    <mergeCell ref="B146:B157"/>
    <mergeCell ref="C150:C151"/>
    <mergeCell ref="A146:A151"/>
    <mergeCell ref="I146:I151"/>
    <mergeCell ref="F147:F148"/>
    <mergeCell ref="G147:G148"/>
    <mergeCell ref="J159:J160"/>
    <mergeCell ref="C153:C154"/>
    <mergeCell ref="D153:D154"/>
    <mergeCell ref="E153:E154"/>
    <mergeCell ref="F153:F154"/>
    <mergeCell ref="G153:G154"/>
    <mergeCell ref="H153:H154"/>
    <mergeCell ref="H150:H151"/>
    <mergeCell ref="I152:I157"/>
    <mergeCell ref="J152:J156"/>
    <mergeCell ref="C156:C157"/>
    <mergeCell ref="D156:D157"/>
    <mergeCell ref="E156:E157"/>
    <mergeCell ref="F156:F157"/>
    <mergeCell ref="G156:G157"/>
    <mergeCell ref="H156:H157"/>
    <mergeCell ref="H147:H148"/>
    <mergeCell ref="L146:L156"/>
    <mergeCell ref="A142:A145"/>
    <mergeCell ref="B142:B145"/>
    <mergeCell ref="I142:I145"/>
    <mergeCell ref="J142:J145"/>
    <mergeCell ref="K142:K145"/>
    <mergeCell ref="L142:L145"/>
    <mergeCell ref="J146:J151"/>
    <mergeCell ref="K146:K151"/>
    <mergeCell ref="D150:D151"/>
    <mergeCell ref="E150:E151"/>
    <mergeCell ref="F150:F151"/>
    <mergeCell ref="G150:G151"/>
    <mergeCell ref="K152:K156"/>
    <mergeCell ref="C147:C148"/>
    <mergeCell ref="D147:D148"/>
    <mergeCell ref="E147:E148"/>
    <mergeCell ref="N133:N137"/>
    <mergeCell ref="C134:C135"/>
    <mergeCell ref="D134:D135"/>
    <mergeCell ref="C143:C144"/>
    <mergeCell ref="D143:D144"/>
    <mergeCell ref="E143:E144"/>
    <mergeCell ref="F143:F144"/>
    <mergeCell ref="G143:G144"/>
    <mergeCell ref="K133:K137"/>
    <mergeCell ref="C136:C137"/>
    <mergeCell ref="D136:D137"/>
    <mergeCell ref="E136:E137"/>
    <mergeCell ref="F136:F137"/>
    <mergeCell ref="K138:K141"/>
    <mergeCell ref="L138:L141"/>
    <mergeCell ref="M138:M141"/>
    <mergeCell ref="H143:H144"/>
    <mergeCell ref="A138:A141"/>
    <mergeCell ref="B138:B141"/>
    <mergeCell ref="H129:H130"/>
    <mergeCell ref="C131:C132"/>
    <mergeCell ref="I128:I132"/>
    <mergeCell ref="J128:J132"/>
    <mergeCell ref="E134:E135"/>
    <mergeCell ref="F134:F135"/>
    <mergeCell ref="G134:G135"/>
    <mergeCell ref="H134:H135"/>
    <mergeCell ref="A133:A137"/>
    <mergeCell ref="B133:B137"/>
    <mergeCell ref="I133:I137"/>
    <mergeCell ref="J133:J137"/>
    <mergeCell ref="H122:H123"/>
    <mergeCell ref="O113:O116"/>
    <mergeCell ref="C114:C115"/>
    <mergeCell ref="D114:D115"/>
    <mergeCell ref="E114:E115"/>
    <mergeCell ref="F114:F115"/>
    <mergeCell ref="G114:G115"/>
    <mergeCell ref="H114:H115"/>
    <mergeCell ref="K128:K132"/>
    <mergeCell ref="L128:L132"/>
    <mergeCell ref="D131:D132"/>
    <mergeCell ref="E131:E132"/>
    <mergeCell ref="F131:F132"/>
    <mergeCell ref="G131:G132"/>
    <mergeCell ref="H131:H132"/>
    <mergeCell ref="I117:I119"/>
    <mergeCell ref="J117:J119"/>
    <mergeCell ref="K117:K119"/>
    <mergeCell ref="L117:L119"/>
    <mergeCell ref="C129:C130"/>
    <mergeCell ref="D129:D130"/>
    <mergeCell ref="E129:E130"/>
    <mergeCell ref="F129:F130"/>
    <mergeCell ref="G129:G130"/>
    <mergeCell ref="A121:A124"/>
    <mergeCell ref="B121:B124"/>
    <mergeCell ref="I121:I124"/>
    <mergeCell ref="J121:J124"/>
    <mergeCell ref="K121:K124"/>
    <mergeCell ref="L121:L124"/>
    <mergeCell ref="M117:M119"/>
    <mergeCell ref="N117:N119"/>
    <mergeCell ref="O117:O119"/>
    <mergeCell ref="C118:C119"/>
    <mergeCell ref="D118:D119"/>
    <mergeCell ref="E118:E119"/>
    <mergeCell ref="F118:F119"/>
    <mergeCell ref="G118:G119"/>
    <mergeCell ref="H118:H119"/>
    <mergeCell ref="A117:A120"/>
    <mergeCell ref="B117:B120"/>
    <mergeCell ref="N121:N124"/>
    <mergeCell ref="O121:O124"/>
    <mergeCell ref="C122:C123"/>
    <mergeCell ref="D122:D123"/>
    <mergeCell ref="E122:E123"/>
    <mergeCell ref="F122:F123"/>
    <mergeCell ref="G122:G123"/>
    <mergeCell ref="A113:A116"/>
    <mergeCell ref="B113:B116"/>
    <mergeCell ref="I113:I116"/>
    <mergeCell ref="J113:J116"/>
    <mergeCell ref="K113:K116"/>
    <mergeCell ref="L113:L116"/>
    <mergeCell ref="L109:L112"/>
    <mergeCell ref="M109:M112"/>
    <mergeCell ref="N109:N112"/>
    <mergeCell ref="M113:M116"/>
    <mergeCell ref="N113:N116"/>
    <mergeCell ref="O109:O112"/>
    <mergeCell ref="C110:C111"/>
    <mergeCell ref="D110:D111"/>
    <mergeCell ref="E110:E111"/>
    <mergeCell ref="F110:F111"/>
    <mergeCell ref="G110:G111"/>
    <mergeCell ref="H110:H111"/>
    <mergeCell ref="H107:H108"/>
    <mergeCell ref="A109:A112"/>
    <mergeCell ref="B109:B112"/>
    <mergeCell ref="I109:I112"/>
    <mergeCell ref="J109:J112"/>
    <mergeCell ref="K109:K112"/>
    <mergeCell ref="M104:M108"/>
    <mergeCell ref="N104:N108"/>
    <mergeCell ref="O104:O108"/>
    <mergeCell ref="C105:C106"/>
    <mergeCell ref="D105:D106"/>
    <mergeCell ref="E105:E106"/>
    <mergeCell ref="F105:F106"/>
    <mergeCell ref="G105:G106"/>
    <mergeCell ref="H105:H106"/>
    <mergeCell ref="C107:C108"/>
    <mergeCell ref="A104:A108"/>
    <mergeCell ref="B104:B108"/>
    <mergeCell ref="I104:I108"/>
    <mergeCell ref="J104:J108"/>
    <mergeCell ref="K104:K108"/>
    <mergeCell ref="L104:L108"/>
    <mergeCell ref="D107:D108"/>
    <mergeCell ref="E107:E108"/>
    <mergeCell ref="F107:F108"/>
    <mergeCell ref="G107:G108"/>
    <mergeCell ref="A99:A103"/>
    <mergeCell ref="B99:B103"/>
    <mergeCell ref="F102:F103"/>
    <mergeCell ref="G102:G103"/>
    <mergeCell ref="H102:H103"/>
    <mergeCell ref="O99:O103"/>
    <mergeCell ref="C100:C101"/>
    <mergeCell ref="D100:D101"/>
    <mergeCell ref="E100:E101"/>
    <mergeCell ref="F100:F101"/>
    <mergeCell ref="G100:G101"/>
    <mergeCell ref="H100:H101"/>
    <mergeCell ref="C102:C103"/>
    <mergeCell ref="D102:D103"/>
    <mergeCell ref="E102:E103"/>
    <mergeCell ref="I99:I103"/>
    <mergeCell ref="J99:J103"/>
    <mergeCell ref="K99:K103"/>
    <mergeCell ref="L99:L103"/>
    <mergeCell ref="M99:M103"/>
    <mergeCell ref="N99:N103"/>
    <mergeCell ref="C95:C96"/>
    <mergeCell ref="D95:D96"/>
    <mergeCell ref="E95:E96"/>
    <mergeCell ref="F95:F96"/>
    <mergeCell ref="G95:G96"/>
    <mergeCell ref="H95:H96"/>
    <mergeCell ref="C97:C98"/>
    <mergeCell ref="D97:D98"/>
    <mergeCell ref="E97:E98"/>
    <mergeCell ref="F97:F98"/>
    <mergeCell ref="G97:G98"/>
    <mergeCell ref="H97:H98"/>
    <mergeCell ref="M92:M93"/>
    <mergeCell ref="N92:N93"/>
    <mergeCell ref="O92:O93"/>
    <mergeCell ref="A94:A98"/>
    <mergeCell ref="B94:B98"/>
    <mergeCell ref="I94:I98"/>
    <mergeCell ref="J94:J98"/>
    <mergeCell ref="K94:K98"/>
    <mergeCell ref="L94:L98"/>
    <mergeCell ref="M94:M98"/>
    <mergeCell ref="G92:G93"/>
    <mergeCell ref="H92:H93"/>
    <mergeCell ref="I92:I93"/>
    <mergeCell ref="J92:J93"/>
    <mergeCell ref="K92:K93"/>
    <mergeCell ref="L92:L93"/>
    <mergeCell ref="A89:A93"/>
    <mergeCell ref="B89:B93"/>
    <mergeCell ref="C92:C93"/>
    <mergeCell ref="D92:D93"/>
    <mergeCell ref="E92:E93"/>
    <mergeCell ref="F92:F93"/>
    <mergeCell ref="N94:N98"/>
    <mergeCell ref="O94:O98"/>
    <mergeCell ref="C86:C87"/>
    <mergeCell ref="D86:D87"/>
    <mergeCell ref="E86:E87"/>
    <mergeCell ref="F86:F87"/>
    <mergeCell ref="G86:G87"/>
    <mergeCell ref="H86:H87"/>
    <mergeCell ref="M89:M91"/>
    <mergeCell ref="N89:N91"/>
    <mergeCell ref="O89:O91"/>
    <mergeCell ref="C90:C91"/>
    <mergeCell ref="D90:D91"/>
    <mergeCell ref="E90:E91"/>
    <mergeCell ref="F90:F91"/>
    <mergeCell ref="G90:G91"/>
    <mergeCell ref="H90:H91"/>
    <mergeCell ref="I89:I91"/>
    <mergeCell ref="J89:J91"/>
    <mergeCell ref="K89:K91"/>
    <mergeCell ref="L89:L91"/>
    <mergeCell ref="A85:A88"/>
    <mergeCell ref="B85:B88"/>
    <mergeCell ref="I85:I88"/>
    <mergeCell ref="J85:J88"/>
    <mergeCell ref="K85:K88"/>
    <mergeCell ref="L85:L88"/>
    <mergeCell ref="M81:M84"/>
    <mergeCell ref="N81:N84"/>
    <mergeCell ref="O81:O84"/>
    <mergeCell ref="C82:C83"/>
    <mergeCell ref="D82:D83"/>
    <mergeCell ref="E82:E83"/>
    <mergeCell ref="F82:F83"/>
    <mergeCell ref="G82:G83"/>
    <mergeCell ref="H82:H83"/>
    <mergeCell ref="A81:A84"/>
    <mergeCell ref="B81:B84"/>
    <mergeCell ref="I81:I84"/>
    <mergeCell ref="J81:J84"/>
    <mergeCell ref="K81:K84"/>
    <mergeCell ref="L81:L84"/>
    <mergeCell ref="M85:M88"/>
    <mergeCell ref="N85:N88"/>
    <mergeCell ref="O85:O88"/>
    <mergeCell ref="J77:J80"/>
    <mergeCell ref="K77:K80"/>
    <mergeCell ref="L77:L80"/>
    <mergeCell ref="M73:M76"/>
    <mergeCell ref="N73:N76"/>
    <mergeCell ref="O73:O76"/>
    <mergeCell ref="C74:C75"/>
    <mergeCell ref="D74:D75"/>
    <mergeCell ref="E74:E75"/>
    <mergeCell ref="F74:F75"/>
    <mergeCell ref="G74:G75"/>
    <mergeCell ref="H74:H75"/>
    <mergeCell ref="I73:I76"/>
    <mergeCell ref="J73:J76"/>
    <mergeCell ref="K73:K76"/>
    <mergeCell ref="L73:L76"/>
    <mergeCell ref="M77:M80"/>
    <mergeCell ref="N77:N80"/>
    <mergeCell ref="O77:O80"/>
    <mergeCell ref="C78:C79"/>
    <mergeCell ref="D78:D79"/>
    <mergeCell ref="E78:E79"/>
    <mergeCell ref="F78:F79"/>
    <mergeCell ref="G78:G79"/>
    <mergeCell ref="F70:F71"/>
    <mergeCell ref="G70:G71"/>
    <mergeCell ref="H70:H71"/>
    <mergeCell ref="A77:A80"/>
    <mergeCell ref="B77:B80"/>
    <mergeCell ref="I77:I80"/>
    <mergeCell ref="A73:A76"/>
    <mergeCell ref="B73:B76"/>
    <mergeCell ref="H78:H79"/>
    <mergeCell ref="A69:A72"/>
    <mergeCell ref="B69:B72"/>
    <mergeCell ref="I69:I72"/>
    <mergeCell ref="A65:A68"/>
    <mergeCell ref="B65:B68"/>
    <mergeCell ref="I65:I68"/>
    <mergeCell ref="J65:J68"/>
    <mergeCell ref="K65:K68"/>
    <mergeCell ref="L65:L68"/>
    <mergeCell ref="M69:M72"/>
    <mergeCell ref="N69:N72"/>
    <mergeCell ref="O69:O72"/>
    <mergeCell ref="J69:J72"/>
    <mergeCell ref="K69:K72"/>
    <mergeCell ref="L69:L72"/>
    <mergeCell ref="M65:M68"/>
    <mergeCell ref="N65:N68"/>
    <mergeCell ref="O65:O68"/>
    <mergeCell ref="C66:C67"/>
    <mergeCell ref="D66:D67"/>
    <mergeCell ref="E66:E67"/>
    <mergeCell ref="F66:F67"/>
    <mergeCell ref="G66:G67"/>
    <mergeCell ref="H66:H67"/>
    <mergeCell ref="C70:C71"/>
    <mergeCell ref="D70:D71"/>
    <mergeCell ref="E70:E71"/>
    <mergeCell ref="N61:N64"/>
    <mergeCell ref="O61:O64"/>
    <mergeCell ref="C62:C63"/>
    <mergeCell ref="D62:D63"/>
    <mergeCell ref="E62:E63"/>
    <mergeCell ref="F62:F63"/>
    <mergeCell ref="G62:G63"/>
    <mergeCell ref="H62:H63"/>
    <mergeCell ref="M59:M60"/>
    <mergeCell ref="N59:N60"/>
    <mergeCell ref="O59:O60"/>
    <mergeCell ref="A61:A64"/>
    <mergeCell ref="B61:B64"/>
    <mergeCell ref="I61:I64"/>
    <mergeCell ref="J61:J64"/>
    <mergeCell ref="K61:K64"/>
    <mergeCell ref="L61:L64"/>
    <mergeCell ref="M61:M64"/>
    <mergeCell ref="G59:G60"/>
    <mergeCell ref="H59:H60"/>
    <mergeCell ref="I59:I60"/>
    <mergeCell ref="J59:J60"/>
    <mergeCell ref="K59:K60"/>
    <mergeCell ref="L59:L60"/>
    <mergeCell ref="A56:A60"/>
    <mergeCell ref="B56:B60"/>
    <mergeCell ref="C59:C60"/>
    <mergeCell ref="D59:D60"/>
    <mergeCell ref="E59:E60"/>
    <mergeCell ref="F59:F60"/>
    <mergeCell ref="M56:M58"/>
    <mergeCell ref="N56:N58"/>
    <mergeCell ref="O56:O58"/>
    <mergeCell ref="C57:C58"/>
    <mergeCell ref="D57:D58"/>
    <mergeCell ref="E57:E58"/>
    <mergeCell ref="F57:F58"/>
    <mergeCell ref="G57:G58"/>
    <mergeCell ref="H57:H58"/>
    <mergeCell ref="I56:I58"/>
    <mergeCell ref="J56:J58"/>
    <mergeCell ref="K56:K58"/>
    <mergeCell ref="L56:L58"/>
    <mergeCell ref="A52:A55"/>
    <mergeCell ref="B52:B55"/>
    <mergeCell ref="I52:I55"/>
    <mergeCell ref="J52:J55"/>
    <mergeCell ref="K52:K55"/>
    <mergeCell ref="L52:L55"/>
    <mergeCell ref="M52:M55"/>
    <mergeCell ref="N52:N55"/>
    <mergeCell ref="O52:O55"/>
    <mergeCell ref="O47:O49"/>
    <mergeCell ref="C48:C49"/>
    <mergeCell ref="D48:D49"/>
    <mergeCell ref="E48:E49"/>
    <mergeCell ref="F48:F49"/>
    <mergeCell ref="G48:G49"/>
    <mergeCell ref="H48:H49"/>
    <mergeCell ref="C53:C54"/>
    <mergeCell ref="D53:D54"/>
    <mergeCell ref="E53:E54"/>
    <mergeCell ref="F53:F54"/>
    <mergeCell ref="G53:G54"/>
    <mergeCell ref="H53:H54"/>
    <mergeCell ref="O50:O51"/>
    <mergeCell ref="I50:I51"/>
    <mergeCell ref="J50:J51"/>
    <mergeCell ref="K50:K51"/>
    <mergeCell ref="L50:L51"/>
    <mergeCell ref="M50:M51"/>
    <mergeCell ref="N50:N51"/>
    <mergeCell ref="C50:C51"/>
    <mergeCell ref="D50:D51"/>
    <mergeCell ref="M37:M41"/>
    <mergeCell ref="N37:N41"/>
    <mergeCell ref="O37:O41"/>
    <mergeCell ref="M45:M46"/>
    <mergeCell ref="N45:N46"/>
    <mergeCell ref="O45:O46"/>
    <mergeCell ref="A47:A51"/>
    <mergeCell ref="B47:B51"/>
    <mergeCell ref="I47:I49"/>
    <mergeCell ref="J47:J49"/>
    <mergeCell ref="K47:K49"/>
    <mergeCell ref="L47:L49"/>
    <mergeCell ref="M47:M49"/>
    <mergeCell ref="G45:G46"/>
    <mergeCell ref="H45:H46"/>
    <mergeCell ref="I45:I46"/>
    <mergeCell ref="J45:J46"/>
    <mergeCell ref="K45:K46"/>
    <mergeCell ref="L45:L46"/>
    <mergeCell ref="E50:E51"/>
    <mergeCell ref="F50:F51"/>
    <mergeCell ref="G50:G51"/>
    <mergeCell ref="H50:H51"/>
    <mergeCell ref="N47:N49"/>
    <mergeCell ref="A42:A46"/>
    <mergeCell ref="B42:B46"/>
    <mergeCell ref="I42:I44"/>
    <mergeCell ref="J42:J44"/>
    <mergeCell ref="K42:K44"/>
    <mergeCell ref="C45:C46"/>
    <mergeCell ref="D45:D46"/>
    <mergeCell ref="E45:E46"/>
    <mergeCell ref="F45:F46"/>
    <mergeCell ref="L42:L44"/>
    <mergeCell ref="M42:M44"/>
    <mergeCell ref="N42:N44"/>
    <mergeCell ref="O42:O44"/>
    <mergeCell ref="C43:C44"/>
    <mergeCell ref="D43:D44"/>
    <mergeCell ref="E43:E44"/>
    <mergeCell ref="F43:F44"/>
    <mergeCell ref="G43:G44"/>
    <mergeCell ref="H43:H44"/>
    <mergeCell ref="K37:K41"/>
    <mergeCell ref="L37:L41"/>
    <mergeCell ref="D40:D41"/>
    <mergeCell ref="E40:E41"/>
    <mergeCell ref="F40:F41"/>
    <mergeCell ref="G40:G41"/>
    <mergeCell ref="H40:H41"/>
    <mergeCell ref="A32:A36"/>
    <mergeCell ref="B32:B36"/>
    <mergeCell ref="I32:I36"/>
    <mergeCell ref="J32:J36"/>
    <mergeCell ref="K32:K36"/>
    <mergeCell ref="L32:L36"/>
    <mergeCell ref="C38:C39"/>
    <mergeCell ref="D38:D39"/>
    <mergeCell ref="E38:E39"/>
    <mergeCell ref="F38:F39"/>
    <mergeCell ref="G38:G39"/>
    <mergeCell ref="H38:H39"/>
    <mergeCell ref="C40:C41"/>
    <mergeCell ref="I37:I41"/>
    <mergeCell ref="J37:J41"/>
    <mergeCell ref="A37:A41"/>
    <mergeCell ref="B37:B41"/>
    <mergeCell ref="O27:O31"/>
    <mergeCell ref="C28:C29"/>
    <mergeCell ref="D28:D29"/>
    <mergeCell ref="E28:E29"/>
    <mergeCell ref="F28:F29"/>
    <mergeCell ref="G28:G29"/>
    <mergeCell ref="H28:H29"/>
    <mergeCell ref="M32:M36"/>
    <mergeCell ref="N32:N36"/>
    <mergeCell ref="O32:O36"/>
    <mergeCell ref="C33:C34"/>
    <mergeCell ref="D33:D34"/>
    <mergeCell ref="E33:E34"/>
    <mergeCell ref="F33:F34"/>
    <mergeCell ref="G33:G34"/>
    <mergeCell ref="H33:H34"/>
    <mergeCell ref="L21:L24"/>
    <mergeCell ref="M21:M24"/>
    <mergeCell ref="N21:N24"/>
    <mergeCell ref="A27:A31"/>
    <mergeCell ref="B27:B31"/>
    <mergeCell ref="I27:I31"/>
    <mergeCell ref="J27:J31"/>
    <mergeCell ref="K27:K31"/>
    <mergeCell ref="L27:L31"/>
    <mergeCell ref="M27:M31"/>
    <mergeCell ref="G25:G26"/>
    <mergeCell ref="H25:H26"/>
    <mergeCell ref="I25:I26"/>
    <mergeCell ref="J25:J26"/>
    <mergeCell ref="K25:K26"/>
    <mergeCell ref="L25:L26"/>
    <mergeCell ref="A21:A26"/>
    <mergeCell ref="B21:B26"/>
    <mergeCell ref="C25:C26"/>
    <mergeCell ref="D25:D26"/>
    <mergeCell ref="E25:E26"/>
    <mergeCell ref="F25:F26"/>
    <mergeCell ref="M25:M26"/>
    <mergeCell ref="N27:N31"/>
    <mergeCell ref="C22:C23"/>
    <mergeCell ref="D22:D23"/>
    <mergeCell ref="E22:E23"/>
    <mergeCell ref="F22:F23"/>
    <mergeCell ref="G22:G23"/>
    <mergeCell ref="H22:H23"/>
    <mergeCell ref="I21:I24"/>
    <mergeCell ref="J21:J24"/>
    <mergeCell ref="K21:K24"/>
    <mergeCell ref="N25:N26"/>
    <mergeCell ref="O25:O26"/>
    <mergeCell ref="A15:A20"/>
    <mergeCell ref="B15:B20"/>
    <mergeCell ref="I15:I20"/>
    <mergeCell ref="J15:J20"/>
    <mergeCell ref="K15:K20"/>
    <mergeCell ref="L15:L20"/>
    <mergeCell ref="M15:M20"/>
    <mergeCell ref="N15:N20"/>
    <mergeCell ref="O15:O20"/>
    <mergeCell ref="C16:C17"/>
    <mergeCell ref="D16:D17"/>
    <mergeCell ref="E16:E17"/>
    <mergeCell ref="F16:F17"/>
    <mergeCell ref="G16:G17"/>
    <mergeCell ref="H16:H17"/>
    <mergeCell ref="C19:C20"/>
    <mergeCell ref="D19:D20"/>
    <mergeCell ref="E19:E20"/>
    <mergeCell ref="F19:F20"/>
    <mergeCell ref="G19:G20"/>
    <mergeCell ref="H19:H20"/>
    <mergeCell ref="O21:O24"/>
    <mergeCell ref="A11:A14"/>
    <mergeCell ref="B11:B14"/>
    <mergeCell ref="I12:I13"/>
    <mergeCell ref="J12:J13"/>
    <mergeCell ref="K12:K13"/>
    <mergeCell ref="L12:L13"/>
    <mergeCell ref="M12:M13"/>
    <mergeCell ref="N12:N13"/>
    <mergeCell ref="O12:O13"/>
    <mergeCell ref="A5:A6"/>
    <mergeCell ref="B5:B6"/>
    <mergeCell ref="C5:C6"/>
    <mergeCell ref="D5:H5"/>
    <mergeCell ref="I5:O5"/>
    <mergeCell ref="A7:A10"/>
    <mergeCell ref="B7:B10"/>
    <mergeCell ref="I7:I10"/>
    <mergeCell ref="J7:J10"/>
    <mergeCell ref="K7:K10"/>
    <mergeCell ref="L7:L10"/>
    <mergeCell ref="M7:M10"/>
    <mergeCell ref="N7:N10"/>
    <mergeCell ref="O7:O10"/>
  </mergeCells>
  <pageMargins left="0" right="0" top="0.55118110236220474" bottom="0" header="0.31496062992125984" footer="0.31496062992125984"/>
  <pageSetup paperSize="9" scale="71" fitToHeight="0" orientation="landscape" horizontalDpi="4294967295" verticalDpi="4294967295" r:id="rId1"/>
  <rowBreaks count="6" manualBreakCount="6">
    <brk id="31" max="14" man="1"/>
    <brk id="64" max="14" man="1"/>
    <brk id="93" max="14" man="1"/>
    <brk id="127" max="14" man="1"/>
    <brk id="145" max="14" man="1"/>
    <brk id="17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262</dc:creator>
  <cp:lastModifiedBy>ЭВМ оператор</cp:lastModifiedBy>
  <cp:lastPrinted>2025-04-08T06:57:29Z</cp:lastPrinted>
  <dcterms:created xsi:type="dcterms:W3CDTF">2020-01-16T06:42:29Z</dcterms:created>
  <dcterms:modified xsi:type="dcterms:W3CDTF">2025-04-08T06:57:46Z</dcterms:modified>
</cp:coreProperties>
</file>