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МАРТ 2024\Постановления\О внес изм от 21.07.2015 № 907\"/>
    </mc:Choice>
  </mc:AlternateContent>
  <bookViews>
    <workbookView xWindow="0" yWindow="0" windowWidth="28800" windowHeight="12435"/>
  </bookViews>
  <sheets>
    <sheet name="прил2" sheetId="7" r:id="rId1"/>
  </sheets>
  <definedNames>
    <definedName name="_xlnm.Print_Area" localSheetId="0">прил2!$A$1:$O$233</definedName>
  </definedNames>
  <calcPr calcId="152511"/>
</workbook>
</file>

<file path=xl/calcChain.xml><?xml version="1.0" encoding="utf-8"?>
<calcChain xmlns="http://schemas.openxmlformats.org/spreadsheetml/2006/main">
  <c r="F180" i="7" l="1"/>
  <c r="G229" i="7"/>
  <c r="H229" i="7"/>
  <c r="I229" i="7"/>
  <c r="F229" i="7"/>
  <c r="E229" i="7" s="1"/>
  <c r="E152" i="7" l="1"/>
  <c r="G150" i="7"/>
  <c r="F147" i="7"/>
  <c r="F150" i="7" s="1"/>
  <c r="G108" i="7"/>
  <c r="F99" i="7"/>
  <c r="G70" i="7"/>
  <c r="F37" i="7"/>
  <c r="F48" i="7"/>
  <c r="F70" i="7" l="1"/>
  <c r="H70" i="7"/>
  <c r="I70" i="7"/>
  <c r="I25" i="7"/>
  <c r="H25" i="7"/>
  <c r="G25" i="7"/>
  <c r="F25" i="7"/>
  <c r="E18" i="7"/>
  <c r="E25" i="7" l="1"/>
  <c r="E141" i="7"/>
  <c r="E134" i="7"/>
  <c r="E140" i="7" l="1"/>
  <c r="E70" i="7"/>
  <c r="G119" i="7"/>
  <c r="H119" i="7"/>
  <c r="I119" i="7"/>
  <c r="F119" i="7"/>
  <c r="E118" i="7"/>
  <c r="H112" i="7"/>
  <c r="I112" i="7"/>
  <c r="F112" i="7"/>
  <c r="E110" i="7"/>
  <c r="E111" i="7"/>
  <c r="H108" i="7"/>
  <c r="I108" i="7"/>
  <c r="F108" i="7"/>
  <c r="E106" i="7"/>
  <c r="E107" i="7"/>
  <c r="E104" i="7"/>
  <c r="G105" i="7"/>
  <c r="H105" i="7"/>
  <c r="I105" i="7"/>
  <c r="F105" i="7"/>
  <c r="I99" i="7"/>
  <c r="H99" i="7"/>
  <c r="G99" i="7"/>
  <c r="E98" i="7"/>
  <c r="G45" i="7"/>
  <c r="H45" i="7"/>
  <c r="I45" i="7"/>
  <c r="F45" i="7"/>
  <c r="G41" i="7"/>
  <c r="H41" i="7"/>
  <c r="I41" i="7"/>
  <c r="G200" i="7"/>
  <c r="H200" i="7"/>
  <c r="I200" i="7"/>
  <c r="F200" i="7"/>
  <c r="G192" i="7"/>
  <c r="H192" i="7"/>
  <c r="I192" i="7"/>
  <c r="F192" i="7"/>
  <c r="G189" i="7"/>
  <c r="H189" i="7"/>
  <c r="I189" i="7"/>
  <c r="F120" i="7" l="1"/>
  <c r="F153" i="7" s="1"/>
  <c r="I120" i="7"/>
  <c r="H120" i="7"/>
  <c r="G120" i="7"/>
  <c r="G153" i="7" s="1"/>
  <c r="E112" i="7"/>
  <c r="E108" i="7"/>
  <c r="I180" i="7"/>
  <c r="E120" i="7" l="1"/>
  <c r="E149" i="7"/>
  <c r="E148" i="7"/>
  <c r="I150" i="7"/>
  <c r="I153" i="7" s="1"/>
  <c r="H150" i="7"/>
  <c r="H153" i="7" s="1"/>
  <c r="E147" i="7" l="1"/>
  <c r="E150" i="7" s="1"/>
  <c r="E153" i="7" s="1"/>
  <c r="G48" i="7"/>
  <c r="H48" i="7"/>
  <c r="I48" i="7"/>
  <c r="E48" i="7" l="1"/>
  <c r="E197" i="7"/>
  <c r="E196" i="7"/>
  <c r="E195" i="7"/>
  <c r="E194" i="7"/>
  <c r="E193" i="7"/>
  <c r="E192" i="7"/>
  <c r="E191" i="7"/>
  <c r="E190" i="7"/>
  <c r="E188" i="7"/>
  <c r="E187" i="7"/>
  <c r="E186" i="7"/>
  <c r="E185" i="7"/>
  <c r="E184" i="7"/>
  <c r="E183" i="7"/>
  <c r="E182" i="7"/>
  <c r="E181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17" i="7"/>
  <c r="E116" i="7"/>
  <c r="E115" i="7"/>
  <c r="E114" i="7"/>
  <c r="E113" i="7"/>
  <c r="E109" i="7"/>
  <c r="E103" i="7"/>
  <c r="E102" i="7"/>
  <c r="E101" i="7"/>
  <c r="E100" i="7"/>
  <c r="E97" i="7"/>
  <c r="E96" i="7"/>
  <c r="E95" i="7"/>
  <c r="E94" i="7"/>
  <c r="E93" i="7"/>
  <c r="E92" i="7"/>
  <c r="E91" i="7"/>
  <c r="E90" i="7"/>
  <c r="E46" i="7"/>
  <c r="E47" i="7"/>
  <c r="E45" i="7"/>
  <c r="E44" i="7"/>
  <c r="E40" i="7"/>
  <c r="E39" i="7"/>
  <c r="E38" i="7"/>
  <c r="E36" i="7"/>
  <c r="E35" i="7"/>
  <c r="E34" i="7"/>
  <c r="E33" i="7"/>
  <c r="E32" i="7"/>
  <c r="E31" i="7"/>
  <c r="E30" i="7"/>
  <c r="E29" i="7"/>
  <c r="E28" i="7"/>
  <c r="E27" i="7"/>
  <c r="G180" i="7"/>
  <c r="G201" i="7" s="1"/>
  <c r="G232" i="7" s="1"/>
  <c r="I201" i="7"/>
  <c r="I232" i="7" s="1"/>
  <c r="H180" i="7"/>
  <c r="H201" i="7" s="1"/>
  <c r="H232" i="7" s="1"/>
  <c r="I37" i="7"/>
  <c r="I49" i="7" s="1"/>
  <c r="I73" i="7" s="1"/>
  <c r="H37" i="7"/>
  <c r="H49" i="7" s="1"/>
  <c r="H73" i="7" s="1"/>
  <c r="G37" i="7"/>
  <c r="G49" i="7" s="1"/>
  <c r="G73" i="7" s="1"/>
  <c r="E37" i="7" l="1"/>
  <c r="E180" i="7"/>
  <c r="I233" i="7"/>
  <c r="G233" i="7"/>
  <c r="H233" i="7"/>
  <c r="E99" i="7"/>
  <c r="E119" i="7" l="1"/>
  <c r="F41" i="7" l="1"/>
  <c r="F49" i="7" l="1"/>
  <c r="E41" i="7"/>
  <c r="E200" i="7"/>
  <c r="F189" i="7"/>
  <c r="F201" i="7" s="1"/>
  <c r="F232" i="7" s="1"/>
  <c r="E49" i="7" l="1"/>
  <c r="F73" i="7"/>
  <c r="E73" i="7" s="1"/>
  <c r="E189" i="7"/>
  <c r="E201" i="7" l="1"/>
  <c r="E232" i="7"/>
  <c r="E105" i="7" l="1"/>
  <c r="E233" i="7" l="1"/>
  <c r="F233" i="7"/>
</calcChain>
</file>

<file path=xl/sharedStrings.xml><?xml version="1.0" encoding="utf-8"?>
<sst xmlns="http://schemas.openxmlformats.org/spreadsheetml/2006/main" count="1165" uniqueCount="452">
  <si>
    <t xml:space="preserve">Перечень мероприятий (направлений) муниципальной программы </t>
  </si>
  <si>
    <t>Цель, задачи, наименование мероприятий</t>
  </si>
  <si>
    <t>Сроки</t>
  </si>
  <si>
    <t>Исполнители</t>
  </si>
  <si>
    <t>Объёмы финансирования (в тыс. рублей)</t>
  </si>
  <si>
    <t>Показатели результативности выполнения муниципальной программы</t>
  </si>
  <si>
    <t>Всего</t>
  </si>
  <si>
    <t>Муниципальная программа «Обеспечение общественного порядка и усиление борьбы с преступностью в Ахтубинском районе»</t>
  </si>
  <si>
    <t>Рост общей раскрываемости преступлений</t>
  </si>
  <si>
    <t>%</t>
  </si>
  <si>
    <t xml:space="preserve">Снижение уровня  преступности </t>
  </si>
  <si>
    <t>ед.</t>
  </si>
  <si>
    <t>Подпрограмма № 1 «Профилактика правонарушений и усиление борьбы с преступностью в Ахтубинском районе»</t>
  </si>
  <si>
    <t>Увеличение доли граждан, уверенных в защищенности своих личных и имущественных интересов, от общего числа опрошенных</t>
  </si>
  <si>
    <t>Вовлечение в работу по предупреждению правонарушений организаций всех форм собственности, а также общественных объединений, добровольных народных дружин, казачьего хуторского общества</t>
  </si>
  <si>
    <t>Количество проведенных совместных рейдов по профилактике правонарушений</t>
  </si>
  <si>
    <t>Общие направления</t>
  </si>
  <si>
    <t>Мероприятие 1.1.1 Решение вопросов по организации профессионального обучения и дополнительного профессионального  обучения граждан, освободившихся из мест лишения свободы и признанных в установленном порядке безработными, по профессиям и специальностям, пользующимся спросом на рынке труда</t>
  </si>
  <si>
    <t>0 </t>
  </si>
  <si>
    <t>Показатель 1.1.1 Количество граждан направленных на профессиональное обучение</t>
  </si>
  <si>
    <t xml:space="preserve">  ед.</t>
  </si>
  <si>
    <t> 0</t>
  </si>
  <si>
    <t xml:space="preserve">Показатель 1.1.2 Количество поощренных </t>
  </si>
  <si>
    <t xml:space="preserve"> ед.</t>
  </si>
  <si>
    <t>Комиссия по делам несовершеннолетних и защите их прав</t>
  </si>
  <si>
    <t> ед.</t>
  </si>
  <si>
    <t>Мероприятие 1.1.4. Организация и проведение рейдовых мероприятий в рамках операции «Подросток»</t>
  </si>
  <si>
    <t xml:space="preserve">Итого по Подпрограмме </t>
  </si>
  <si>
    <t>Управление культуры и кинофикации</t>
  </si>
  <si>
    <t>МБУК «Центр народной культуры»</t>
  </si>
  <si>
    <t xml:space="preserve">Показатель 1.1.1      Кол-во мероприятий         </t>
  </si>
  <si>
    <t xml:space="preserve">Показатель 1.1.2      Кол-во мероприятий         </t>
  </si>
  <si>
    <t xml:space="preserve">Показатель 1.1.4      Кол-во мероприятий/кол-во участников        </t>
  </si>
  <si>
    <t>ед./чел</t>
  </si>
  <si>
    <t>52/1250</t>
  </si>
  <si>
    <t xml:space="preserve">Показатель 1.1.5      Количество мероприятий  </t>
  </si>
  <si>
    <t>Мероприятие 1.1.6      Проведение социально-значимых акций центром «Строители культурной провинции», по профилактике правонарушений</t>
  </si>
  <si>
    <t xml:space="preserve">Показатель 1.1.6      Кол-во акций </t>
  </si>
  <si>
    <t xml:space="preserve">Показатель 1.1.7      Кол-во бесед       </t>
  </si>
  <si>
    <t xml:space="preserve">Показатель 1.1.8      Кол-во мероприятий         </t>
  </si>
  <si>
    <t>Показатель 1.1.9 Кол-во продукции</t>
  </si>
  <si>
    <t>Показатель  1.1.1 Кол-во мероприятий</t>
  </si>
  <si>
    <t>Показатель  1.1.2  Кол-во приобретенной литературы</t>
  </si>
  <si>
    <t xml:space="preserve">Мероприятие 1.1.3      Организация проведения конкурса библиотек «Профилактика правонарушений» </t>
  </si>
  <si>
    <t>Показатель  1.1.3  Кол-во конкурсов</t>
  </si>
  <si>
    <t>Мероприятие 1.1.1 Кинолектории, демонстрация художественных фильмов и киножурналов для подростков и молодежи с целью формирования положительного имиджа сотрудников полиции</t>
  </si>
  <si>
    <t>Показатель 1.1.1     Кинопоказов</t>
  </si>
  <si>
    <t>Итого по к/т «Победа»</t>
  </si>
  <si>
    <t>Мероприятие 1.1.1 Цикл познавательных программ и тематических бесед по профилактике правонарушений с привлечением воспитанников учреждений социального обеспечения</t>
  </si>
  <si>
    <t>Показатель 1.1.1  Посещаемость</t>
  </si>
  <si>
    <t>чел.</t>
  </si>
  <si>
    <t>Итого по Подпрограмме</t>
  </si>
  <si>
    <t>Мероприятие 1.1.1 Проведение тестирования среди учащихся образовательных учреждений по выявлению несовершеннолетних, склонных к совершению правонарушений и бродяжничеству</t>
  </si>
  <si>
    <t xml:space="preserve">Мероприятие 1.1.2 Проведение обучающих семинаров, тренингов среди учащихся общеобразовательных учреждений по профилактике аддитивного поведения у детей и подростков </t>
  </si>
  <si>
    <t xml:space="preserve">Показатель 1.1.2 Количество проведенных семинаров  </t>
  </si>
  <si>
    <t>Мероприятие 1.1.3  Проведение курсовой  подготовки для учителей по вопросам профилактики и коррекции девиантного поведения обучающихся образовательных учреждений</t>
  </si>
  <si>
    <t>Показатель 1.1.3 Количество учителей, прошедших курсовую подготовку</t>
  </si>
  <si>
    <t>Мероприятие 1.1.4    Проведение мероприятий в рамках социального проекта «Играем вместе!» для несовершеннолетних и их семей</t>
  </si>
  <si>
    <t xml:space="preserve">Показатель 1.1. 4    Количество детей, охваченных в мероприятиях   социального проекта «Играем вместе!»   </t>
  </si>
  <si>
    <t>Мероприятие 1.1.5   Проведение индивидуально-профилактических мероприятий с детьми, непосещающими занятия, детьми семей, оказавшихся в трудной жизненной ситуации</t>
  </si>
  <si>
    <t>Показатель 1.1. 5      Количество детей, охваченных    индивидуально-профилактическими мероприятиями</t>
  </si>
  <si>
    <t>Мероприятие 1.1.6    Организация и проведение мероприятий для родителей (собраний, семинаров, тренингов, консультаций и т.д.) по вопросам  девиантного поведения детей</t>
  </si>
  <si>
    <t>Показатель 1.1.6      Количество родителей, принявших участие в мероприятия</t>
  </si>
  <si>
    <t>Мероприятие 1.1.7     Мероприятия, направленные на выявление детей из неблагополучных семей (рейды, мониторинги, индивидуальные консультации и др.)</t>
  </si>
  <si>
    <t>Мероприятие 1.1.8    Организация информационно-правовой помощи учащимся по вопросам ответственности за правонарушения</t>
  </si>
  <si>
    <t xml:space="preserve">Показатель 1.1.8     Количество учащихся, охваченных мероприятиями    </t>
  </si>
  <si>
    <t>Мероприятие 1.1.9    Приобретение для школьных библиотек литературы правовой тематики на различных носителях информации</t>
  </si>
  <si>
    <t xml:space="preserve">Мероприятие 1.1.10    Изготовление полиграфической продукции, содержащей необходимую информацию для родителей несовершеннолетних, склонных к аддитивному и девиантному поведению   </t>
  </si>
  <si>
    <t>Показатель 1.1.10     Количество,  изготовленной полиграфической продукции</t>
  </si>
  <si>
    <t>шт.</t>
  </si>
  <si>
    <t>Мероприятие 1.1.11    Изготовление стендов, уголков, плакатов  по  профилактике правонарушений</t>
  </si>
  <si>
    <t xml:space="preserve">Показатель 1.1.11 Количество учреждений, выполнивших программные мероприятия  </t>
  </si>
  <si>
    <t>Мероприятие 1.1.12 Учет родителей (или иных законных представителей) несовершеннолетних,  не исполняющих обязанности по воспитанию, обучению и содержанию детей и проведение индивидуально-профилактических мероприятий</t>
  </si>
  <si>
    <t>Мероприятие 1.1.13 Цикл мероприятий в рамках общенациональной кампании «Мир без жестокости к детям»</t>
  </si>
  <si>
    <t>Отдел по физической культуре и спорту</t>
  </si>
  <si>
    <t>Мероприятие 1.1.1 Организация проведения спортивно-массовых мероприятий с участием несовершеннолетних, находящихся в социально опасном положении</t>
  </si>
  <si>
    <t>Подпрограмма № 2 «Профилактика экстремизма и терроризма в Ахтубинском районе»</t>
  </si>
  <si>
    <t>Цель 1. Достижение взаимопонимания и взаимного уважения в вопросах межэтнического и межкультурного сотрудничества. Противодействие распространению идеологии терроризма и экстремизма</t>
  </si>
  <si>
    <t>Сохранение доли населения охваченного стимулирующими мероприятиями по предупреждению (пресечению) экстремистских и террористических проявлений</t>
  </si>
  <si>
    <t>Задача 1. Активизация мер по профилактике и предотвращению конфликтов на социально-политической, религиозной, этнической почве;  повышение эффективности межведомственного взаимодействия в вопросах профилактики терроризма и экстремизма</t>
  </si>
  <si>
    <t>Предупреждение увеличения количества граждан, выезжающих в государства, на  территории которых действуют международные террористические организации</t>
  </si>
  <si>
    <t>10 </t>
  </si>
  <si>
    <t> 1</t>
  </si>
  <si>
    <t>2 </t>
  </si>
  <si>
    <t> 2</t>
  </si>
  <si>
    <t>Показатель 1.1.1     Кол-во мероприятий</t>
  </si>
  <si>
    <t>Показатель 1.1.3     Количество       пособий</t>
  </si>
  <si>
    <t xml:space="preserve">Показатель 1.1.4      Кол-во изготовленного материала        </t>
  </si>
  <si>
    <t>Показатель  1.1.5  Количество библиотек, обеспеченных методической литературой</t>
  </si>
  <si>
    <t>Показатель  1.1.6  Количество участников</t>
  </si>
  <si>
    <t>Показатель  1.1.7  Посещаемость</t>
  </si>
  <si>
    <t>Показатель  1.1.8  Посещаемость</t>
  </si>
  <si>
    <t>Показатель 1.1.10  Кол-во мероприятий</t>
  </si>
  <si>
    <t>Показатель 1.1.11  Кол-во мероприятий</t>
  </si>
  <si>
    <t>Показатель 1.1.12 Периодичность демонстраций</t>
  </si>
  <si>
    <t xml:space="preserve">    ед.</t>
  </si>
  <si>
    <t>3 раза в неделю</t>
  </si>
  <si>
    <t>Показатель  1.1.13  Посещаемость/ кол-во мероприятий</t>
  </si>
  <si>
    <t>чел/ ед.</t>
  </si>
  <si>
    <t>130/8</t>
  </si>
  <si>
    <t>Показатель 1.1.1 Количество общеобразовательных учреждений, ведущих работу по пресечению деятельности  экстремистских групп и организации</t>
  </si>
  <si>
    <t>Показатель 1.1.2 Количество проведенных мероприятий</t>
  </si>
  <si>
    <t>Мероприятие 1.1.3 Проведение мероприятий художественной самодеятельности на основе различных народных традиций и культурного наследия (концерты, конкурсы, фестивали, игровые программы и др.)</t>
  </si>
  <si>
    <t>Показатель 1.1.3 Количество проведенных мероприятий</t>
  </si>
  <si>
    <t xml:space="preserve">Мероприятие 1.1.4 Проведение профилактических мероприятий, акций, посвященных Всемирному дню толерантности, Дню России, Дню солидарности в борьбе с терроризмом, Дню народного единства и празднованию дней национальных культур   </t>
  </si>
  <si>
    <t xml:space="preserve">Показатель 1.1. 4  количество учащихся, охваченных мероприятиями   </t>
  </si>
  <si>
    <t xml:space="preserve">Мероприятие 1.1.5  Проведение уроков по основам правовых знаний, направленных на формирование толерантных установок у учащихся </t>
  </si>
  <si>
    <t xml:space="preserve">Показатель 1.1.5  Количество  учащихся, охваченных мероприятиями       </t>
  </si>
  <si>
    <t xml:space="preserve">Мероприятие 1.1.6  Проведение родительских собраний по вопросам профилактики экстремизма и терроризма   </t>
  </si>
  <si>
    <t>Показатель 1.1. 6      Количество родителей, охваченных мероприятиями</t>
  </si>
  <si>
    <t xml:space="preserve">Мероприятие 1.1.7  Рассмотрение вопросов организации работы по профилактике экстремизма, терроризма, воспитания толерантности на методических объединениях в ОУ   </t>
  </si>
  <si>
    <t xml:space="preserve">Показатель 1.1. 7 Количество, проведенных методических объединений          </t>
  </si>
  <si>
    <t xml:space="preserve">Мероприятие 1.1.8 Проведение встреч с сотрудниками правоохранительных органов по вопросам административной и уголовной ответственности несовершеннолетних за противоправное поведение, в том числе за участие в несанкционированных митингах, шествиях и распространение литературы экстремистского толка, а также групповых нарушениях общественного порядка.   </t>
  </si>
  <si>
    <t xml:space="preserve">Показатель 1.1. .8      Количество учащихся, охваченных мероприятиями    </t>
  </si>
  <si>
    <t xml:space="preserve">Мероприятие 1.1.9  Мероприятия, посвященные Дню памяти жертв Бесланской трагедии   </t>
  </si>
  <si>
    <t xml:space="preserve">Показатель 1.1. 9     Количество, проведенных мероприятий   </t>
  </si>
  <si>
    <t xml:space="preserve">Мероприятие 1.1.10 Активизация деятельности молодежных общественных организаций в образовательных учреждениях   </t>
  </si>
  <si>
    <t xml:space="preserve">Показатель 1.1.10  Количество учащихся, охваченных деятельностью в молодежных общественных организациях  </t>
  </si>
  <si>
    <t xml:space="preserve">Мероприятие 1.1.11 Встречи с участием представителей духовенства, национально-культурных общественных организаций, СМИ, правоохранительных органов с целью выработки совместных мер по противодействию экстремизма и терроризма    </t>
  </si>
  <si>
    <t xml:space="preserve">Показатель 1.1.11 Количество учащихся, принимавших участие в встречах </t>
  </si>
  <si>
    <t>Мероприятие 1.1.12 Проведение учебной тренировки с учащимися и персоналом учреждений образования по вопросам предупреждения террористических актов и правилам поведения при их возникновении</t>
  </si>
  <si>
    <t xml:space="preserve">Показатель 1.1.12 Количество образовательных учреждений, выполнивших мероприятия по проведению учебной тренировки </t>
  </si>
  <si>
    <t>Мероприятие 1.1.13 Оснащение средствами технической защиты образовательных учреждений (системами наружного видеонаблюдения, тревожными кнопками, электронными ключами)</t>
  </si>
  <si>
    <t>Показатель 1.1.13 Количество учреждений, оснащенных средствами технической защиты, от потребности</t>
  </si>
  <si>
    <t>Мероприятие 1.1.14 Проведение мониторинга среди обучающихся общеобразовательных учреждений в сфере этноконфессиональных отношений с целью выявления возможных негативных тенденций, определения путей их нейтрализации и профилактики экстремистских проявлений</t>
  </si>
  <si>
    <t>Показатель 1.1.14 Количество проведенных мониторингов</t>
  </si>
  <si>
    <t>Мероприятие 1.1.15 Организация и проведение семинаров, тренингов для руководителей и педагогов образовательных учреждений по вопросам организации деятельности, направленной на профилактику экстремизма и ксенофобии</t>
  </si>
  <si>
    <t>Показатель 1.1.15 Количество проведенных семинаров, тренингов</t>
  </si>
  <si>
    <t>Мероприятие 1.1.16 Изготовление печатных информационно-пропагандистских материалов антиэкстремистской направленности (плакаты, брошюры, буклеты, листовки)</t>
  </si>
  <si>
    <t>Показатель 1.1.16 Количество экземпляров</t>
  </si>
  <si>
    <t>Показатель 1.1.17 Количество образовательных учреждений, в которых оформлены тематические уголки (стенды)</t>
  </si>
  <si>
    <t>Мероприятие 1.1.18 Организация конференций, форумов, фестивалей, конкурсов, выставок и экспозиций, пресс-конференций, брифингов, презентаций, «круглых столов» и т.п. по проблемам борьбы с терроризмом и экстремизмом</t>
  </si>
  <si>
    <t>Показатель 1.1.18 Количество проведенных мероприятий.</t>
  </si>
  <si>
    <t>Отдел физической культуры и спорта</t>
  </si>
  <si>
    <t>Мероприятие 1.1.1  Проведение физкультурно- массовых и спортивных мероприятий под девизом «Спорт против террора» с привлечением детей и подростков различных национальностей</t>
  </si>
  <si>
    <t>Показатель 1.1.1 Количество участников</t>
  </si>
  <si>
    <t>Подпрограмма № 3 «Комплексные меры противодействия злоупотреблению наркотиками, профилактика алкоголизма, заболеваний, передающихся половым путем (ЗППП), предупреждения распространения заболевания, вызываемого вирусом иммунодефицита человека (ВИЧ-инфекции)».</t>
  </si>
  <si>
    <t>Цель 1. Снижение численности населения, употребляющих алкоголь, наркотики и табачные изделия</t>
  </si>
  <si>
    <t>Задача 1. Поддержка и стимулирование целенаправленной профилактической работы в различных сферах жизни и деятельности детей и молодежи</t>
  </si>
  <si>
    <t>Показатель 1.1.4 Количество проведенных консультаций</t>
  </si>
  <si>
    <t>Показатель 1.1.2     Кол-во мероприятий</t>
  </si>
  <si>
    <t>Показатель 1.1.3     Кол-во мероприятий</t>
  </si>
  <si>
    <t>Показатель 1.1.4     Кол-во мероприятий</t>
  </si>
  <si>
    <t>Показатель 1.1.5     Кол-во мероприятий</t>
  </si>
  <si>
    <t>Мероприятие 1.1.6    Цикл мероприятий, посвященных Дню без табачного дыма (спортивная акция, дискуссия)</t>
  </si>
  <si>
    <t>Показатель 1.1.6     Кол-во мероприятий</t>
  </si>
  <si>
    <t>Мероприятие 1.1.7    Монтаж документальных фильмов, рекламных роликов слайд-шоу, презентаций к творческим молодежным акциям</t>
  </si>
  <si>
    <t>Показатель 1.1.7     Кол-во роликов</t>
  </si>
  <si>
    <t>Показатель 1.1.8     Кол-во посещений</t>
  </si>
  <si>
    <t>Мероприятие 1.1.9       Демонстрация  рекламных видео и аудио роликов, слайд-презентаций социального характера в телевизионном эфире «АТВ-Центр» и «Авто-радио»</t>
  </si>
  <si>
    <t>Показатель 1.1.9     Кол-во роликов</t>
  </si>
  <si>
    <t>Показатель 1.1.10     Кол-во брошюр, методичек</t>
  </si>
  <si>
    <t>Мероприятие 1.1.11       Приобретение наглядной агитации для молодёжных акций: флаги, косынки, футболки</t>
  </si>
  <si>
    <t>Показатель 1.1.16     Кол-во мероприятий</t>
  </si>
  <si>
    <t>Показатель 1.1.17     Кол-во мероприятий</t>
  </si>
  <si>
    <t>Показатель 1.1.18     Кол-во подписок</t>
  </si>
  <si>
    <t>Показатель 1.1.21 Кол-во мероприятий</t>
  </si>
  <si>
    <t>Показатель 1.1.22 Кол-во мероприятий</t>
  </si>
  <si>
    <t>Показатель 1.1.23     количество библиотек обеспеченных нормативными документами</t>
  </si>
  <si>
    <t>Показатель 1.1.24  Печатная продукция</t>
  </si>
  <si>
    <t>Показатель 1.1.25 Количество публикаций</t>
  </si>
  <si>
    <t>Показатель 1.1.26  Кол-во мероприятий</t>
  </si>
  <si>
    <t>Показатель 1.1.27 количество библио-тек обеспеченных метод. литературой</t>
  </si>
  <si>
    <t>Показатель 1.1.28  Кол-во мероприятий</t>
  </si>
  <si>
    <t>Показатель 1.1.29     Кол-во мероприятий</t>
  </si>
  <si>
    <t>Показатель 1.1.30     Кол-во мероприятий</t>
  </si>
  <si>
    <t>Итого:</t>
  </si>
  <si>
    <t>Показатель 1.1.32     Кол-во акций/кол-во участников</t>
  </si>
  <si>
    <t>1/200</t>
  </si>
  <si>
    <t>Показатель 1.1.33     Кол-во выставок/кол-во участников</t>
  </si>
  <si>
    <t>ед./чел.</t>
  </si>
  <si>
    <t>Показатель 1.1.34     Кол-во мероприятий</t>
  </si>
  <si>
    <t>Показатель 1.1.35     Кол-во семинаров/кол-во участников</t>
  </si>
  <si>
    <t>2/900</t>
  </si>
  <si>
    <t>МБУ по кинообслуживанию населения г. Ахтубинска и Ахтубинского района</t>
  </si>
  <si>
    <t>Показатель 1.1.36     Кол-во роликов</t>
  </si>
  <si>
    <t>Показатель 1.1.37     Кол-во мероприятий</t>
  </si>
  <si>
    <t xml:space="preserve">Мероприятие 1.1.1Организация и проведение курсовой переподготовки  учителей по вопросам формирования здорового образа жизни </t>
  </si>
  <si>
    <t>Показатель 1.1.1     Количество учителей, прошедших курсовую подготовку</t>
  </si>
  <si>
    <t>Мероприятие 1.1.2 Осуществление проведения мониторинга наркоситуации в среде учащейся молодёжи района</t>
  </si>
  <si>
    <t>Показатель 1.1.2 Количество, проведенных мониторингов</t>
  </si>
  <si>
    <t>Мероприятие 1.1.4  Проведение социально-психологического тестирования лиц, обучающихся в образовательных организациях</t>
  </si>
  <si>
    <t xml:space="preserve">Показатель 1.1.4 Количество учащихся, участвующих в тестировании от общего    </t>
  </si>
  <si>
    <t>Мероприятие 1.1.5 Дальнейшая реализация постоянно действующей программы на базе МБОУ «СОШ № 8 МО «Ахтубинский район» и МБОУ «СОШ № 12 МО «Ахтубинский район» «Здоровьем дорожить умей»</t>
  </si>
  <si>
    <t xml:space="preserve">Показатель 1.1.5 Количество приобретенных тренажеров, оборудования и др.     </t>
  </si>
  <si>
    <t>Мероприятие 1.1.6.Проведение мониторинга состояния здоровья детей и подростков в образовательных учреждениях города и района</t>
  </si>
  <si>
    <t>Показатель 1.1.6    Количество проведенных мониторингов</t>
  </si>
  <si>
    <t>Мероприятие 1.1.7Подготовка курса лекций, разработок родительских собраний, классных часов, бесед психолога по вопросам профилактики наркомании, алкоголизма, ВИЧ/СПИД</t>
  </si>
  <si>
    <t>Показатель 1.1.7.     Количество разработок</t>
  </si>
  <si>
    <t>Мероприятие 1.1.8 Проведение тематических общешкольных родительских собраний с привлечением работников правоохранительных органов, врачей-специалистов АРБ, психологов.</t>
  </si>
  <si>
    <t>Показатель 1.1.8     Количество проведенных родительских собраний</t>
  </si>
  <si>
    <t>Мероприятие 1.1.9 Проведение организационных мероприятий в учреждениях образования к памятным Дням: - Всемирный день здоровья - 7 апреля; - Международный День памяти умерших от ВИЧ/СПИДа - 3-е воскресенье мая; - Международный день борьбы с наркоманией 26 июня; - Всемирный день борьбы со СПИДом 1 декабря</t>
  </si>
  <si>
    <t xml:space="preserve">Показатель 1.1.9 Охват учащихся мероприятиями   </t>
  </si>
  <si>
    <t>Мероприятие 1.1.10 Внедрение здоровье-сберегающих технологий в образовательный процесс</t>
  </si>
  <si>
    <t xml:space="preserve">Показатель 1.1.10  Количество общеобразова-тельных учреждений, использующих здоровье-сберегающие технологии   </t>
  </si>
  <si>
    <t xml:space="preserve">Показатель 1.1.11   Количество проведенных мероприятий </t>
  </si>
  <si>
    <t>Мероприятие 1.1.12 Проведение мероприятий в рамках всероссийского урока (занятия) «Здоровые дети в здоровой семье» и др.</t>
  </si>
  <si>
    <t xml:space="preserve">Показатель 1.1.12 Количество детей, охваченных мероприятиями </t>
  </si>
  <si>
    <t>Мероприятие 1.1.13 Проведение мероприятий в рамках антинаркотических профилактических акций «Сообщи, где торгуют смертью», «Дети России» и др.</t>
  </si>
  <si>
    <t>Показатель 1.1.13    Количество проведенных мероприятий.</t>
  </si>
  <si>
    <t>Мероприятие 1.1.14 Осуществление телепроекта «Дискуссионный клуб» по проблемам здоровьесбережения</t>
  </si>
  <si>
    <t>Показатель 1.1.14Количество выполненных мероприятий</t>
  </si>
  <si>
    <t>Мероприятие 1.1.15 Наработка и тиражирование тематических материалов по профилактике алкогольной и наркотической зависимости, ВИЧ-инфекции, ЗППП. Изготовление памяток, листовок, плакатов, буклетов, методических разработок, стендов, уголков и др.</t>
  </si>
  <si>
    <t>Показатель 1.1.15  Количество изготовленных материалов</t>
  </si>
  <si>
    <t>Мероприятие 1.1.1 Проведение физкультурно- массовых и спортивных мероприятий под девизом «Спорт против наркотиков» с привлечением людей всех возрастов</t>
  </si>
  <si>
    <t>Показатель 1.1.1.   Количество участников</t>
  </si>
  <si>
    <t>Итого по муниципальной программе</t>
  </si>
  <si>
    <t>Управление по правовым и кадровым вопросам</t>
  </si>
  <si>
    <t xml:space="preserve">Показатель 1.1.3 Количество площадок          </t>
  </si>
  <si>
    <t>Показатель 1.1.1 Количество учащихся, участвующих в тестировании от общего количества учащих-ся</t>
  </si>
  <si>
    <t xml:space="preserve">Показатель 1.1.2      Кол-во экземпляров   </t>
  </si>
  <si>
    <t>Наименование показателей непосредственного (для мероприятий) и конечного (для целей и задач) результатов</t>
  </si>
  <si>
    <t>Показатель 1.1.1 Количество мероприятий</t>
  </si>
  <si>
    <t>Показатель 1.1.12      Количество детей, поставленных на внутришкольный учет</t>
  </si>
  <si>
    <t>Показатель 1.1.13      Количество проведенных мероприятий</t>
  </si>
  <si>
    <t>Показатель 1.1.9      Количество школьных библио-тек, выполнивших данное мероприятие</t>
  </si>
  <si>
    <t xml:space="preserve">Показатель 1.1.7      Количество проведенных мероприятий      </t>
  </si>
  <si>
    <t>Показатель 1.1.1 Количество проведенных учебных тренировок</t>
  </si>
  <si>
    <t>Показатель 1.1.9 Количество проведенных мероприятий</t>
  </si>
  <si>
    <t>Мероприятие 1.1.9 Проведение адресных мероприятий с представителями национальных и религиозных групп по повышению толерантности и недопущению экстремистских проявлений к другим национальностям и вероисповеданиям</t>
  </si>
  <si>
    <t>Мероприятие 1.1.2 Проведение комиссионных обследований состояния антитеррористической защищенности учреждений социальной сферы</t>
  </si>
  <si>
    <t>Мероприятие 1.1.1. Проведение учебной тренировки с персоналом подведомственных учреждений по вопросам предупреждения террористических актов и правилам поведения при их возникновении</t>
  </si>
  <si>
    <t>Мероприятие 1.1.1 Пресечение деятельности и запрещение символики экстремистских групп и организации</t>
  </si>
  <si>
    <t>Мероприятие 1.1.2 Проведение экскурсий для углубления знаний  учащихся о стране и ее народах</t>
  </si>
  <si>
    <t>Мероприятие 1.1.17 Изготовление и оформление в учреждениях образования тематических уголков (стендов) антитеррористической и антиэкстремистской направленности</t>
  </si>
  <si>
    <t>Показатель 1.1.19 Количество образовательных учреждений, выполнивших работы по ремонту, реконструкции ограждений</t>
  </si>
  <si>
    <t>Мероприятие 1.1.14 Проведение занятий в рамках проекта "Час правовых знаний" на базе НПО, СУЗов и ВУЗов, а также на базе подростковых клубов по месту жительства</t>
  </si>
  <si>
    <t>Показатель 1.1.14 Количество мероприятий</t>
  </si>
  <si>
    <t>Мероприятие 1.1.15 Организация досуга детей и подростков, посещающих подростковые клубы по месту жительства (в том числе для детей, состоящих на учете в ПДН и КДН)</t>
  </si>
  <si>
    <t>Мероприятие 1.1.16 Участие в родительских собраниях по проблемам профилактики правонарушений среди несовершеннолетних</t>
  </si>
  <si>
    <t>Мероприятие 1.1.17 Проведение конкурсных программ по профилактике негативных явлений в молодежной среде</t>
  </si>
  <si>
    <t>Показатель 1.1.15 Количество охваченных подростков</t>
  </si>
  <si>
    <t>Показатель 1.1.16 Количество собраний</t>
  </si>
  <si>
    <t>Показатель 1.1.17 Количество    проведенных конкурсов</t>
  </si>
  <si>
    <t xml:space="preserve">Показатель 1.1.19 Количество проведенных мероприятий </t>
  </si>
  <si>
    <t>Показатель 1.1.20 Количество мероприятий, проводимых Агентством по делам молодежи Астраханской области (по согласованию с Агентством)</t>
  </si>
  <si>
    <t xml:space="preserve">Показатель 1.1.2 Количество проведенных комиссионных обследований </t>
  </si>
  <si>
    <t>Показатель 1.1.6 Количество проведенных мероприятий</t>
  </si>
  <si>
    <t>Показатель 1.1.7 Количество изготовленных видеороликов</t>
  </si>
  <si>
    <t>Показатель 1.1.8 Количество проведенных мероприятий</t>
  </si>
  <si>
    <t>Показатель 1.1.1 Количество заседаний</t>
  </si>
  <si>
    <t>Отдел по работе со СМИ, силовыми структурами и общественными организациями</t>
  </si>
  <si>
    <t>Мероприятие 1.1.2 Проведение консультаций по вопросам трудоустройства граждан, прошедших курс антинаркотической реабилитации, на постоянную и временную работу</t>
  </si>
  <si>
    <t xml:space="preserve">Мероприятие 1.1.4  Организация и проведение тематических лекций, бесед, вечеров, диспутов, классных часов по профилактике употребления ПАВ среди детей, подростков и молодежи         </t>
  </si>
  <si>
    <t>3/60</t>
  </si>
  <si>
    <t xml:space="preserve">Показатель 1.1.3 Количество детей, охваченных в мероприятиях </t>
  </si>
  <si>
    <t>Мероприятие 1.1.11 Проведение спортивных праздников, соревнований в образовательных учреждениях в рамках антинаркотической профилактической акции «За здоровье и безопасность наших детей», «Здоровое поколение - будущее страны» и др.</t>
  </si>
  <si>
    <t>Мероприятие 1.1.16 Проведение Всероссийской акции «Сообщи, где торгуют смертью»</t>
  </si>
  <si>
    <t>Мероприятие 1.1.16 Количество проведенных акций</t>
  </si>
  <si>
    <t>Мероприятие 1.1.17 Проведение акций, приуроченных к Международному дню борьбы с наркоманией, Международному дню борьбы с пьянством, Международному дню борьбы с табакокурением, Всемирный день борьбы со СПИДом</t>
  </si>
  <si>
    <t xml:space="preserve">Мероприятие 1.1.17 Количество проведенных акций </t>
  </si>
  <si>
    <t>Мероприятие 1.1.18 Участие делегаций от Ахтубинского района в молодежных форумах антинаркотической тематики (пропаганда здорового образа жизни), проводимых Агентством по делам молодежи Астраханской области с целью реализации современных методик профилактики наркомании</t>
  </si>
  <si>
    <t>Мероприятие 1.1.18 Количество мероприятий, проводимых Агентством по делам молодежи Астраханской области(по согласованию с Агентством)</t>
  </si>
  <si>
    <t>Мероприятие 1.1.4  «Я творческая личность» - цикл игровых, познавательных, развлекательных, спортивно-оздоровительных программ с несовершеннолетними, в том числе находящихся в трудной жизненной ситуации и др.</t>
  </si>
  <si>
    <t>Мероприятие 1.1.5     «Маршрут безопасности» - цикл агитационно-пропагандистских мероприятий, семинаров, проводимых на детских площадках при Домах культуры</t>
  </si>
  <si>
    <t>к/т «Победа», ОМВД по Ахтубинскому району</t>
  </si>
  <si>
    <t>Мероприятие 1.1.10 Участие районных СМИ в областных конкурсах средств массовой информации по антитеррористической тематике:</t>
  </si>
  <si>
    <t>Показатель 1.1.10 Количество представленных работ</t>
  </si>
  <si>
    <t>Мероприятие 1.1.19 Проведение реконструкции, капитального текущего ремонта ограждений образовательных учреждений</t>
  </si>
  <si>
    <t>Отдел по работе с СМИ, силовыми структурами и общественными организациями, рабочая группа по вопросам реабилитации и ресоциализации лиц, потребляющих наркотические средства и психотропные вещества, на территории МО «Ахтубинский район, при антинаркотической комиссии МО «Ахтубинский район»</t>
  </si>
  <si>
    <t>Мероприятие 1.1.3 Проведение профилактических мероприятий в летний период (на культурно-досуговых площадках и др.) среди детей и подростков</t>
  </si>
  <si>
    <t>ед. измерения</t>
  </si>
  <si>
    <t>Показатель 1.1.5 Количество муниципальных служащих администрации МО "Ахтубинский район"</t>
  </si>
  <si>
    <t>Мероприятие 1.1.6 Обеспечение проверки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муниципальной службы в Астраханской области, и муниципальными служащими. сведений, представляемых гражданами, претендующими на замещение должностей муниципальной службы, в соответствии с нормативно-правовыми актами РФ.</t>
  </si>
  <si>
    <t>Показатель 1.1.6 Количество проведенных  проверок</t>
  </si>
  <si>
    <t xml:space="preserve">Мероприятие 1.1.7 Проверка на антикоррупционность правовых актов, принимаемых администрацией МО «Ахтубинский район»  </t>
  </si>
  <si>
    <t>Показатель 1.1.7 Количество проведенных проверок</t>
  </si>
  <si>
    <t>Мероприятие 1.1.10     Изготовление и распространение наглядной полиграфической продукции антинаркотической направленности (брошюры, листовки, плакаты) для родителей, детей и подростков</t>
  </si>
  <si>
    <t>Мероприятие 1.1.8      Цикл мероприятий, посвященных Всемирному Дню борьбы со СПИДом: - тематические вечера отдыха, дискотеки для молодежи, конкурсы плакатов и рисунков, встреча с врачом наркологом, вечер вопросов и ответов. Красная ленточка - акция</t>
  </si>
  <si>
    <t>Показатель 1.1.12     Кол-во участников конкурса</t>
  </si>
  <si>
    <t>Мероприятие 1.1.20 Обеспечение физической охраной образовательных учреждений (ЧОП, подразделения вневедомственной охраны, сторожа образовательных учреждений и т.д.)</t>
  </si>
  <si>
    <t>Показатель 1.1.20 Количество образовательных учреждений, обеспеченных физической охраной</t>
  </si>
  <si>
    <t>Показатель 1.1.4 Количество рейдов</t>
  </si>
  <si>
    <t>Показатель 1.1.3 Количество рейдов</t>
  </si>
  <si>
    <t>Мероприятие 1.1.21 Проведение мероприятий, направленных на изучение традиций, культуры и быта других стран с целью пропаганды мирного межнационального общения</t>
  </si>
  <si>
    <t>Мероприятие 1.1.22 Организация и проведение уроков мира, посвященных профилактике предупреждения чрезвычайных ситуаций и безопасности в учебных заведениях города, подростковых клубах по месту жительства</t>
  </si>
  <si>
    <t>Мероприятие 1.1.25 Проведение акций, посвященных Всемирному дню толерантности, Дню России, Дню народного единства и празднованию дней национальных культур</t>
  </si>
  <si>
    <t>Мероприятие 1.1.1  Цикл мероприятий в рамках проведения общенациональной кампании «Мир без жестокости к детям»</t>
  </si>
  <si>
    <t>Мероприятие 1.1.2  Проведение комплекса агитационно-пропагандистских мероприятий в рамках профилактики правонарушений среди молодежи</t>
  </si>
  <si>
    <t>Мероприятие 1.1.3  Укрепление материально-технической базы детских площадок при Домах культуры для несовершеннолетних</t>
  </si>
  <si>
    <t>Мероприятие 1.1.9   Изготовление полиграфической продукции для работы с несовершеннолетними, в т.ч. находящимися в трудной жизненной ситуации. Оформление информационных стендов  в СДК «Подросток и закон», «Будь внимателен», Правила поведения в опасных для жизни ситуациях дома, на улице и в обществе»</t>
  </si>
  <si>
    <t>Мероприятие 1.1.8   Проведение конкурса среди детских площадок при Домах культуры, работающих с детьми «Безопасное лето»</t>
  </si>
  <si>
    <t>Мероприятие 1.1.1   Цикл мероприятий в рамках проведения общенациональной кампании «Мир без жестокости к детям, «Работа библиотек по профилактике правонарушений среди несовершеннолетних и молодежи»- семинар и др.</t>
  </si>
  <si>
    <t>Мероприятие 1.1.2 Приобретение для библиотечного фонда литературы правовой тематики на различных носителях</t>
  </si>
  <si>
    <t>Мероприятие 1.1.7   «Молодой человек и закон» - тематические беседы с детьми и молодежью с участием сотрудников инспекции ПДН</t>
  </si>
  <si>
    <t>Мероприятие 1.1.1  Цикл мероприятий, посвященных Дню солидарности в борьбе с терроризмом</t>
  </si>
  <si>
    <t>Мероприятие 1.1.2   Подготовка и изготовление печатных информационно-пропагандистских материалов антиэкстремистской направленности (плакаты, брошюры, буклеты, листовки)</t>
  </si>
  <si>
    <t>Мероприятие 1.1.3   Разработка методических пособий и рекомендации для клубных работников культуры по проведению акций и молодежных вечеров «Экстремизму-нет»</t>
  </si>
  <si>
    <t>Мероприятие 1.1.4   Разработка и реализация проекта «Этнокалендарь Ахтубинского района», включающего в себя методические материалы, посвященные национальным датам и праздникам.</t>
  </si>
  <si>
    <t>Мероприятие 1.1.2  Проведение районной эстафеты культурно-досуговых мероприятий «Дома культуры - за здоровый образ жизни!», проведение тематических программ «Мир без наркотиков»</t>
  </si>
  <si>
    <t>Мероприятие 1.1.3  Цикл тематических дискотек и молодёжных вечеров отдыха «О дурных привычках говорить открыто будем», а также мероприятий в рамках профилактики терроризма и экстремизма в молодежной и подростковой среде на базе сельских и районного Домов культуры</t>
  </si>
  <si>
    <t>2023 год</t>
  </si>
  <si>
    <t>Мероприятие 1.1.2. Ежегодное подведение итогов  работы ДНД с поощрением благодарственными письмами отличившихся участников добровольных народных дружин</t>
  </si>
  <si>
    <t>МКУ «Центр социальной поддержки семьи и молодежи»</t>
  </si>
  <si>
    <t>МКУ «Центр социальной поддержки семьи и молодежи»,  ОМВД по Ахтубинскому району</t>
  </si>
  <si>
    <t>Мероприятие 1.1.18 Проведение мероприятий по программе «Школа безопасности» для детей и подростков, посещающих подростковые клубы</t>
  </si>
  <si>
    <t>МкУ «Центр социальной поддержки семьи и молодежи»,  ОМВД по Ахтубинскому району</t>
  </si>
  <si>
    <t>Мероприятие 1.1.19 Участие в областных форумах, конкурсах, акциях по профилактике правонарушений и негативных явлений в молодежной среде</t>
  </si>
  <si>
    <t>ед</t>
  </si>
  <si>
    <t>уровень преступности на 10000 населения</t>
  </si>
  <si>
    <t>Мероприятие 1.1.1  Международный День борьбы с наркоманией и наркобизнесом: Творческий проект  «Подари улыбку миру!» (интерактивные программы, акции);Акция "Маршрутка хорошего настроения" . - Марафон здоровья «Энергия добра» среди волонтерских клубов СДК;
- Конкурс рисунков «Мои веселые здоровые каникулы»;
- Фотоконкурс «Улыбка в дар;
- Выездные флеш-моб акции «Подари улыбку миру!».</t>
  </si>
  <si>
    <t xml:space="preserve">Мероприятие 1.1.12    Районный конкурс среди добровольческих клубов сельских Домов культуры "Волонтеры за ЗОЖ!"
Чествование волонтеров «Открытое сердце» в рамках празднования Международного Дня волонтера.
</t>
  </si>
  <si>
    <t>Мероприятие 1.1.5 Конкурс национальных блюд к празднику Наурыз</t>
  </si>
  <si>
    <t>Мероприятие 1.1.6 Волонтерская акция "Пасхальное дерево" в рамках проведения Пасхального фекстиваля к Светлого празднику  Пасхи</t>
  </si>
  <si>
    <t>Мероприятие 1.1.7 Челлендж ко Дню России "Россия - это мы"</t>
  </si>
  <si>
    <t>Мероприятие 1.1.8 Шествие "Дружба народов" в ракмах проведения фестиваля наицональных культур "Славянский базар"</t>
  </si>
  <si>
    <t>Мероприятие 1.1.8 Распространение среди населения памяток, листовок и буклетов, с информацией о преступлениях, совершаемых с использованием информационно-телекоммуникационных технологий, и способах защиты от них.</t>
  </si>
  <si>
    <t>Показатель 1.1.8 Количество буклетов, листовок, памяток.</t>
  </si>
  <si>
    <t>2024 год</t>
  </si>
  <si>
    <t>2025 год</t>
  </si>
  <si>
    <t>Мероприятие 1.1.10   Изготовление и распоространение среди населения памяток, листовок и буклетов с информацией о преступлениях, совершаемых с использованием информационно-телекоммуникационных технологий и способах защиты от них.</t>
  </si>
  <si>
    <t>2022-2025</t>
  </si>
  <si>
    <t>МКУК «Центр народной культуры»</t>
  </si>
  <si>
    <t>Итого по МКУК «Центр народной культуры»</t>
  </si>
  <si>
    <t>Итого по МКУК «Межпоселенческая центральная библиотека»</t>
  </si>
  <si>
    <t>МКУК «Межпоселенческая центральная библиотека»</t>
  </si>
  <si>
    <t>МКУК «Районный историко-краеведческий музей»</t>
  </si>
  <si>
    <t>МКУ ДО «РДХШ № 4 им. П.И. Котова» и МКУ ДО «РДШИ им. М.А. Балакирева»</t>
  </si>
  <si>
    <t>МКУК «Центр народной культуры», МКУК  «Межпоселенческая центральная библиотека»</t>
  </si>
  <si>
    <t>МКУК «Центр народной культуры», МБУК  «Межпоселенческая центральная библиотека»</t>
  </si>
  <si>
    <t>МКУК  «Межпоселенческая центральная библиотека»</t>
  </si>
  <si>
    <t>МКУ ДО «РДХШ № 4 им. П.И. Котова» и МКУ ДО «РДШИ им. М.А. Балакирева</t>
  </si>
  <si>
    <t>МКУ ДО «РДХШ № 4 им. П.И. Котова» и МКУ ДО «РДШИ им. М.А. Балакирева, МБУ по кинообслуживания населения г. Ахтубинска и Ахтубинского района, МКУК «Центр народной культуры», МКУК  «Межпоселенческая центральная библиотека»</t>
  </si>
  <si>
    <t>МКУК  «Межпоселенческая центральная библиотека», ОМВД Росии по Ахтубинскому району</t>
  </si>
  <si>
    <t>МКУ ДО «РДХШ № 4 им. П.И. Котова»</t>
  </si>
  <si>
    <t>Итого по МКУК «Районный историко-краеведческий музей»</t>
  </si>
  <si>
    <t>МКУ ДО «РДШИ им. М.А. Балакирева»</t>
  </si>
  <si>
    <t xml:space="preserve"> МКУ ДО «РДШИ им. М.А. Балакирева»</t>
  </si>
  <si>
    <t>МКУК  «Межпоселенческая центральная библиотека», МКУК "Центр народной культуры", РДХШ, РДШИ</t>
  </si>
  <si>
    <t xml:space="preserve">  МКУ ДО «РДШИ им. М.А. Балакирева»</t>
  </si>
  <si>
    <t xml:space="preserve">МКУ ДО «РДХШ № 4 им. П.И. Котова» </t>
  </si>
  <si>
    <t>Показатель 1.1.9  Количество брошюр</t>
  </si>
  <si>
    <t>Мероприятие 1.1.1 Проведение мероприятий, направленных на правовое просвещение несовершеннолетних и их родителей (деловые игры, информационные часы)</t>
  </si>
  <si>
    <t>Показатель 1.1.31     Кол-во мероп-й</t>
  </si>
  <si>
    <t xml:space="preserve">Показатель 1.1.11     Кол-во материалов </t>
  </si>
  <si>
    <t>Мероприятие 1.1.3.  Ежегодное проведение социологического мониторинга сферы молодежной политики (в том числе об уровне здоровья, занятости и преступности среди молодежи)</t>
  </si>
  <si>
    <t>Показатель 1.1.3 Количество проведенных мониторингов</t>
  </si>
  <si>
    <t>Мероприятие 1.1.4. Проведение обучающих семинаров по противодействию терроризму и экстремизму: - с главами муниципальных образований Ахтубинского района по вопросам реализации государственной национальной политики</t>
  </si>
  <si>
    <t>Мероприятие 1.1.5. Демонстрация Телестудией «Ахтубинск-ТВ» видеороликов антитеррористического характера и антиэкстремистской направленности с сюжетами по повышению бдительности и внимательности во время пребывания в местах массового скопления граждан и предупреждению социальной и национальной нетерпимости, насилия, жестокости и экстремистской деятельности</t>
  </si>
  <si>
    <t>Мероприятие 1.1.6. Организация пресс-конференций, брифингов, презентаций, «круглых столов» и т.п. по проблемам борьбы с терроризмом и экстремизмом</t>
  </si>
  <si>
    <t>Мероприятие 1.1.23 Занятия, тренинги по профилактике экстремизма и пропаганде толерантного отношения в школах Ахтубинского района</t>
  </si>
  <si>
    <t xml:space="preserve">Мероприятие 1.1.24 Проведение Всероссийской акции "Капля жизни", посвященной 3 сентября - Дню солидарности в борьбе с терроризмом </t>
  </si>
  <si>
    <t>Охват населения, проинформированного о вреде употребления наркотиков</t>
  </si>
  <si>
    <t>Мероприятие 1.1.1 Проведение заседаний рабочей группы по социальной адаптации и трудоустройству наркозависимых лиц, успешно прошедших курс реабилитации, находящихся в состоянии стойкой ремиссии.</t>
  </si>
  <si>
    <t>Мероприятие 1.1.19 Проведение на базе образовательных учреждений Ахтубинского района семинаров по профилактике употребления ПАВ (наркотиков, табачных изделий и алкоголизма) и ппропаганде здорового образа жизни</t>
  </si>
  <si>
    <t>Мероприятие 1.1.20 Проведение обучающего районного форума по вопросам профилактики негативных явлений в молодежной среде</t>
  </si>
  <si>
    <t>Мероприятие 1.1.20 Количество охваченных школ</t>
  </si>
  <si>
    <t>Мероприятие 1.1.19 Количество охваченных сельских школ</t>
  </si>
  <si>
    <t>Мероприятие 1.1.21 Проведение занятий на базе учебных заведений по профилактике наркомании, алкоголизма, табакокурения и т.д.</t>
  </si>
  <si>
    <t>Мероприятие 1.1.21 Количество проведенных занятий</t>
  </si>
  <si>
    <t>Мероприятие 1.1.22 Оформление стендов по пропаганде здорового образа жизни</t>
  </si>
  <si>
    <t>Мероприятие 1.1.22 Количество учреждений</t>
  </si>
  <si>
    <t>Мероприятие 1.1.23 Организация проведения ежегодного районного конкурса «Мы выбираем жизнь» среди образовательных учреждений Ахтубинского района</t>
  </si>
  <si>
    <t>Мероприятие 1.1.23 Количество участников</t>
  </si>
  <si>
    <t>Мероприятие 1.1.24 Изготовление и размещение на улицах города наглядных материалов (баннеров), пропагандирующих здоровый образ жизни</t>
  </si>
  <si>
    <t>Мероприятие 1.1.24 Количество баннеров</t>
  </si>
  <si>
    <t xml:space="preserve">Мероприятие 1.1.25 Изготовление и распространение наглядной полиграфической продукции антинаркотической направленности (брошюры, листовки, плакаты) для родителей, детей и подростков </t>
  </si>
  <si>
    <t>Мероприятие 1.1.25 Количество листовок</t>
  </si>
  <si>
    <t>Мероприятие 1.1.26  Проведение акций, мероприятий в рамках Дней единых действий</t>
  </si>
  <si>
    <t>Мероприятие 1.1.26 Количество участников</t>
  </si>
  <si>
    <t>Снижение количества наркозависимых лиц, зарегистрированных на территории Ахтубинского района, к предыдущему году</t>
  </si>
  <si>
    <t>МКУК «Центр народной культуры»,  ОМВД по Ахтубинскому району, Астраханский ЛО МВД России на транспорте</t>
  </si>
  <si>
    <t xml:space="preserve">Мероприятие 1.1.13     Цикл мероприятий, посвященных всемирному Дню здоровья «Мы выбираем здоровье» организация недели пропаганды здорового образа жизни в СДК и РДК </t>
  </si>
  <si>
    <t>Мероприятие 1.1.14    Оформление информационных плакатов в СДК с участием детей:- «Мы за жизнь без наркотиков»;- «Молодость, Творчество, Позитив»;- «Как не попасть в сети».</t>
  </si>
  <si>
    <t>Мероприятие 1.1.15         Организация подписки на периодическое издания по ЗОЖ</t>
  </si>
  <si>
    <t>Мероприятие 1.1.16 Проведение конкурса электронного рисунка из цикла «Я выбираю жизнь без наркотиков!», создание электронного продукта для демонстрации на официальном сайте управления культуры</t>
  </si>
  <si>
    <t>Мероприятие 1.1.1     Цикл мероприятий, посвященных Всемирному Дню борьбы со СПИДом: - тематические вечера отдыха, дискотеки для молодежи, конкурсы плакатов и рисунков, встреча с врачом наркологом, вечер вопросов и ответов</t>
  </si>
  <si>
    <t>Мероприятие 1.1.2      Цикл мероприятий, посвященных Дню без табачного дыма (спортивная акция, дискуссия)</t>
  </si>
  <si>
    <t>Мероприятие 1.1.4      Издание информационного пакета (памятки, буклеты, листовки для родителей, молодежи, педагогов)</t>
  </si>
  <si>
    <t>Мероприятие 1.1.5    Создание в местных СМИ страничек (рубрик) для родителей, педагогов, подростков по пропаганде здорового образа жизни и профилактике наркомании</t>
  </si>
  <si>
    <t>Мероприятие 1.1.6      Проведение лекций, бесед, викторин, конкурсов и других  молодежных мероприятий (флешмобы, дискуссии, «круглые» столы) антинаркотического содержания</t>
  </si>
  <si>
    <t>Мероприятие 1.1.7    Комплектование фонда библиотек литературой антинаркотической направленности, по пропаганде здорового образа жизни</t>
  </si>
  <si>
    <t>Мероприятие 1.1.8  Цикл мероприятий, посвященных всемирному Дню здоровья</t>
  </si>
  <si>
    <t xml:space="preserve">Мероприятие 1.1.1 Акция «В будущее без СПИДа, наркотиков, алкоголя»  </t>
  </si>
  <si>
    <t>Мероприятие 1.1.2 Молодежная акция «Не отнимай у себя будущего»</t>
  </si>
  <si>
    <t>Мероприятие 1.1.1 Творческие акции для учащихся СОШ города и района "Мы выбираем жизнь!", печать и распространение информационных буклетов "Знать, чтобы жить"</t>
  </si>
  <si>
    <t>Мероприятие 1.1.2 «Маршрут хорошего настроения» - районная акция по пропаганде творчества среди подростков</t>
  </si>
  <si>
    <t>Мероприятие 1.1.3 Организация выставок и экспозиций в к/т «Победа», районном Доме культуры, ЦРБ, СОШ и ДК  города и района</t>
  </si>
  <si>
    <t>Мероприятие 1.1.4 Районный конкурс рисунков и плакатов «За здоровый образ жизни»</t>
  </si>
  <si>
    <t>Мероприятие 1.1.5 Проведение семинаров для родителей по предупреждению зависимостей у детей и подростков</t>
  </si>
  <si>
    <t>Мероприятие 1.1.6    Монтаж и демонстрация документальных фильмов, рекламных роликов слайд-шоу, презентаций с контрпропагандой наркотиков к творческим молодежным акциям с размещением их в районных СМИ и на официальном сайте управления культуры</t>
  </si>
  <si>
    <t>Мероприятие 1.1.7  Цикл мероприятий ко Дню борьбы с наркоманией</t>
  </si>
  <si>
    <t>Мероприятие 1.1.2 Организация и проведение серии литературно-музыкальных мероприятий в рамках профилактики правонарушений среди творческой молодежи</t>
  </si>
  <si>
    <t>итого</t>
  </si>
  <si>
    <t>Бюджет Астраханской области</t>
  </si>
  <si>
    <t xml:space="preserve">Показатель 1.1.21 Количество проведенных мероприятий </t>
  </si>
  <si>
    <t xml:space="preserve">Показатель 1.1.22Количество проведенных мероприятий </t>
  </si>
  <si>
    <t xml:space="preserve">Показатель 1.1.23 Количество проведенных мероприятий </t>
  </si>
  <si>
    <t xml:space="preserve">Показатель 1.1.24 Количество проведенных мероприятий </t>
  </si>
  <si>
    <t>Показатель 1.12.5 Количество проведенных акций</t>
  </si>
  <si>
    <t>Показатель 1.1.26 Количество образовательных учреждений, оснащенных(дооснащенных) оборудованием</t>
  </si>
  <si>
    <t>Мероприятие 1.1.26. Оснащение(дооснащение)оборудованием объектов муниципальных образовательных организаций , подлежащих антитеррористической защите</t>
  </si>
  <si>
    <t>Показатель     1.1.19 Кол-во конкурсов</t>
  </si>
  <si>
    <t>Источники финансирования</t>
  </si>
  <si>
    <t>Мероприятие 1.1.3. Организация и проведение рейдовых мероприятий в рамках закона от 16.08.2006  № 53/2006 ОЗ «О защите нравственности и здоровье детей в Астраханской области»</t>
  </si>
  <si>
    <t xml:space="preserve">Мероприятие 1.1.5 Обеспечение соблюдения Осуществление контроля исполнения муниципальными служащими, замещающими должности муниципальной службы в МО «Ахтубинский район»,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</t>
  </si>
  <si>
    <t>Итого по МБУ ДО "РДХШ № 4" и МБУ ДО "РДШИ им.М.А.Балакирева"</t>
  </si>
  <si>
    <t>Мероприятие 1.1.5 Цикл мероприятий ко Дню борьбы с наркоманией: (тематические дискотеки, выставки плакатов и рисунков, познавательно-игровые программы, проведение профилактических мероприятий агитационных и информационно-пропагандистской направленности, веселые старты, электронная презентация)</t>
  </si>
  <si>
    <t>2026 год</t>
  </si>
  <si>
    <t>2023-2026</t>
  </si>
  <si>
    <t>Бюджет муниципального образования «Ахтубинский мунциипальный район Астраханской области»</t>
  </si>
  <si>
    <t>Задача 1: Повышение эффективности охраны общественного порядка и обеспечение общественной безопасности на территории Ахтубинского муниципальный района Астраханской области</t>
  </si>
  <si>
    <t>Цель 1. Обеспечение защиты прав, свобод и законных интересов личности на территории муниципального образования «Ахтубинский муниципальный район Астраханской областин»</t>
  </si>
  <si>
    <t>Обеспечение защиты прав, свобод и законных интересов личности на территории муниципального образования «Ахтубинский муниципальный район Астраханской области»</t>
  </si>
  <si>
    <t>Задача 1. Активизация межведомственного взаимодействия в обеспечении общественной безопасности и противодействия преступности на территории МО «Ахтубинский район». Создание условий для снижения уровня общей преступности на территории муниципального образования «Ахтубинский муниципальный район Астраханской области»</t>
  </si>
  <si>
    <t>Рабочая группа при администрации муниципального образования «Ахтубинский муниципальный район Астраханской области»</t>
  </si>
  <si>
    <t xml:space="preserve">Администрация муниципального образования «Ахтубинский муниципальный район Астраханской области» </t>
  </si>
  <si>
    <t>Отдел по делам ГО ЧС и пожарной безопасности адм. муниципального образования «Ахтубинский муниципальный район Астраханской области», ОМВД Росии по Ахтубинскому району</t>
  </si>
  <si>
    <t xml:space="preserve"> рабочая группа муниципальной антитеррористической комиссии муниципального образования «Ахтубинский муниципальный район Астраханской области»</t>
  </si>
  <si>
    <t>Отдел по делам ГО ЧС и пожарной безопаснности адм. муниципального образования «Ахтубинский муниципальный район Астраханской области», отдел по работе со СМИ, силовыми структурами и общественными организациями</t>
  </si>
  <si>
    <t>Администрация муниципального образования «Ахтубинский муниципальный район Астраханской области»</t>
  </si>
  <si>
    <t xml:space="preserve">Отдел по делам ГО ЧС и пожарной безопасности адм. муниципального образования «Ахтубинский муниципальный район Астраханской области», отдел по работе со СМИ, силовыми структурами и общественными организациями
ОМВД Росии по Ахтубинскому району
</t>
  </si>
  <si>
    <t>МКУ по кинообслуживанию населения г. Ахтубинска и Ахтубинского района</t>
  </si>
  <si>
    <t>Стимулирование (мотивация) деятельности личности, институтов гражданского общества к участию в предупреждении (пресечении) экстремистских и террористических проявлений на территории Ахтубинского муниципального района Астраханской области</t>
  </si>
  <si>
    <t>Активизация работы по информационно-пропагандистскому обеспечению антиэкстремистских и антитеррористических мероприятий на территории Ахтубинского муниципального района Астраханской области</t>
  </si>
  <si>
    <t>Снижение спроса на наркотики на территории Ахтубинского муниципального района Астраханской области</t>
  </si>
  <si>
    <t>Повышение уровня правовой грамотности населения в сфере ответственности за незаконный оборот наркотиков на территории Ахтубинского муниципального района Астраханской области</t>
  </si>
  <si>
    <t>Укрепление правопорядка на территории Ахтубинского муниципального района Астраханской области</t>
  </si>
  <si>
    <t>Цель 1: Повышение качества и результативности противодействия преступности и укрепление правопорядка на территории Ахтубинского муниципального района Астраханской области</t>
  </si>
  <si>
    <t>Итого по МКУ ДО "РДХШ № 4" и МБУ ДО "РДШИ им.М.А.Балакирева"</t>
  </si>
  <si>
    <t>Управление образования</t>
  </si>
  <si>
    <t>Мероприятие 1.1.10.  Пополнение фондов библиотек литературой о культуре народов, проживающих на территории Российской Федерации, национальной литературой  и литературой антиэкстремистского содержания</t>
  </si>
  <si>
    <t>Мероприятие 1.1.11. Организация научно-практических семинаров «Беспощадность и лицемерность экстремизма»- организация работы школы личной безопасности в  детских библиотеках;- проведение цикла часов ситуативных задач «Ваши шансы избежать беды» в детских библиотеках.</t>
  </si>
  <si>
    <t>Мероприятие 1.1.12.  Организация тематических мероприятий к памятным дням в том числе выставок и экспозиций: День памяти жертв терроризма; Международный день насилия, Международный день толерантности и празднованию дней национальных культур</t>
  </si>
  <si>
    <t>Мероприятие 1.1.13.   Цикл мероприятий, направленных на формирование в молодежной среде мировоззрения и духовно-нравственной атмосфере, этнокультурного взаимоуважения</t>
  </si>
  <si>
    <t>Итого по МКУК "Районный историко-краеведческий музей"</t>
  </si>
  <si>
    <t xml:space="preserve"> МКУК "Районный историко-краеведческий музей"</t>
  </si>
  <si>
    <t>Итого по МКУ ДО «РДШИ им. М.А. Балакирева»</t>
  </si>
  <si>
    <t>Итого по МКУ ДО "РДХШ № 4" и МКУ ДО "РДШИ им. М.А. Балакирева"</t>
  </si>
  <si>
    <t>Управление культуры и кинофикации,  управление образования,  образовательные учреждения, МКУ «Центр социальной поддержки семьи и молодежи»,  ОМВД по Ахтубинскому району, Астраханский ЛО МВД России на транспорте</t>
  </si>
  <si>
    <t>Управление  образования, образовательные учреждения</t>
  </si>
  <si>
    <t>Управление  образования, образовательные учреждения,  ОМВД по Ахтубинскому району</t>
  </si>
  <si>
    <t>Управление образования, образовательные учреждения</t>
  </si>
  <si>
    <t>Управление образования, МКОУ «СОШ № 8», МКОУ «СОШ № 12»</t>
  </si>
  <si>
    <t>Управление образования, образовательные учреждения, ОМВД России по Ахтубинскому району</t>
  </si>
  <si>
    <t xml:space="preserve">МКУ "Центр социальной поддержки семьи и молодежи", администрация муниципального образования «Ахтубинский муниципальный район Астраханской области» </t>
  </si>
  <si>
    <t xml:space="preserve">                                                к муниципальной программе</t>
  </si>
  <si>
    <t>Мероприятие 1.1.3  Обеспечение МКУК «МЦБ» нормативными документами, законодательствами антинаркотического содержания, в сфере профилактики наркомании</t>
  </si>
  <si>
    <t>Мероприятие 1.1.9. Техническое обслуживание тревожной сигнализации, оказание услуг по охране имущества путем оперативного реагирования на сообщения тревожной сигнализации</t>
  </si>
  <si>
    <t xml:space="preserve">Мероприятие 1.1.14. Техническое обслуживание тревожной сигнализации, оказание услуг по охране имущества путем оперативного реагирования на сообщения тревожной сигнализации </t>
  </si>
  <si>
    <t>Мероприятие 1.1.15. Техническое обслуживание тревожной сигнализации, Техническое обслуживание видеонаблюдения, Цикл мероприятий «Скажи экстремизму нет»</t>
  </si>
  <si>
    <t xml:space="preserve">Мероприятие 1.1.16.  Выпуск и распространение информационных брошюр «Терроризм, его причины и последствия» </t>
  </si>
  <si>
    <t>Мероприятие 1.1.17.  ЧОП,  Техническое обслуживание видеонаблюдения, обслуживание тревожной кнопки</t>
  </si>
  <si>
    <t>Мероприятие 1.1.18. Конкурс антитеррористических плакатов «Терроризм-угроза общества»</t>
  </si>
  <si>
    <t>Мероприятие 1.1.19. Выставка работ учащихся «Скажи экстремизму нет»</t>
  </si>
  <si>
    <t xml:space="preserve">Мероприятие 1.1.20.  Демонстрация на ТВ экранах видеороликов антитеррористического характера и антиэкстремистской направленности с сюжетами по повышению бдительности и внимательности во время пребывания в местах массового скопления граждан и предупреждению социальной и национальной нетерпимости, насилия, жестокости и экстремистской деятельности </t>
  </si>
  <si>
    <t>Мероприятие 1.1.21. Цикл встреч-бесед, круглых столов с учащимися о воспитании культуры толерантности и межнационального согласия в детских отделах МЦБ</t>
  </si>
  <si>
    <t>Мероприятие 1.1.22. Выставка рисунков "Светлый праздник Пасхи"</t>
  </si>
  <si>
    <t>Мероприятие 1.1.23. Обслуживание тревожной кнопки</t>
  </si>
  <si>
    <t xml:space="preserve">Итого </t>
  </si>
  <si>
    <t>Итого</t>
  </si>
  <si>
    <t xml:space="preserve">                                                      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</si>
</sst>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7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7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Fill="1"/>
    <xf numFmtId="0" fontId="0" fillId="0" borderId="0" xfId="0" applyFill="1"/>
    <xf numFmtId="0" fontId="6" fillId="0" borderId="1" xfId="0" applyFont="1" applyFill="1" applyBorder="1" applyAlignment="1">
      <alignment horizontal="center" vertical="top"/>
    </xf>
    <xf numFmtId="9" fontId="2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8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/>
    </xf>
    <xf numFmtId="0" fontId="9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 wrapText="1"/>
    </xf>
    <xf numFmtId="49" fontId="6" fillId="0" borderId="1" xfId="0" applyNumberFormat="1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165" fontId="0" fillId="0" borderId="0" xfId="0" applyNumberFormat="1" applyFill="1"/>
    <xf numFmtId="166" fontId="0" fillId="0" borderId="0" xfId="0" applyNumberFormat="1" applyFill="1"/>
    <xf numFmtId="2" fontId="0" fillId="0" borderId="0" xfId="0" applyNumberFormat="1" applyFill="1"/>
    <xf numFmtId="0" fontId="6" fillId="0" borderId="0" xfId="0" applyFont="1" applyFill="1" applyAlignment="1">
      <alignment horizontal="center" vertical="top"/>
    </xf>
    <xf numFmtId="164" fontId="0" fillId="0" borderId="0" xfId="0" applyNumberFormat="1" applyFill="1"/>
    <xf numFmtId="0" fontId="2" fillId="0" borderId="5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3" fontId="2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center" vertical="top" wrapText="1"/>
    </xf>
    <xf numFmtId="165" fontId="2" fillId="0" borderId="1" xfId="0" applyNumberFormat="1" applyFont="1" applyFill="1" applyBorder="1" applyAlignment="1">
      <alignment horizontal="center" vertical="top" wrapText="1"/>
    </xf>
    <xf numFmtId="164" fontId="2" fillId="0" borderId="5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 wrapText="1"/>
    </xf>
    <xf numFmtId="167" fontId="2" fillId="0" borderId="1" xfId="0" applyNumberFormat="1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left" vertical="center"/>
    </xf>
    <xf numFmtId="0" fontId="10" fillId="0" borderId="7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1"/>
  <sheetViews>
    <sheetView tabSelected="1" view="pageBreakPreview" zoomScale="130" zoomScaleNormal="130" zoomScaleSheetLayoutView="130" zoomScalePageLayoutView="110" workbookViewId="0">
      <selection activeCell="A3" sqref="A3:O3"/>
    </sheetView>
  </sheetViews>
  <sheetFormatPr defaultRowHeight="15" x14ac:dyDescent="0.25"/>
  <cols>
    <col min="1" max="1" width="37.85546875" style="2" customWidth="1"/>
    <col min="2" max="2" width="4.42578125" style="2" customWidth="1"/>
    <col min="3" max="3" width="15.42578125" style="2" customWidth="1"/>
    <col min="4" max="4" width="14.5703125" style="2" customWidth="1"/>
    <col min="5" max="5" width="8.28515625" style="2" customWidth="1"/>
    <col min="6" max="6" width="7.42578125" style="2" customWidth="1"/>
    <col min="7" max="7" width="7.7109375" style="2" customWidth="1"/>
    <col min="8" max="8" width="7.42578125" style="2" customWidth="1"/>
    <col min="9" max="9" width="7.7109375" style="2" customWidth="1"/>
    <col min="10" max="10" width="22.7109375" style="2" customWidth="1"/>
    <col min="11" max="11" width="6.7109375" style="2" customWidth="1"/>
    <col min="12" max="13" width="4.85546875" style="2" customWidth="1"/>
    <col min="14" max="14" width="5.28515625" style="2" customWidth="1"/>
    <col min="15" max="15" width="4.7109375" style="20" customWidth="1"/>
    <col min="16" max="16384" width="9.140625" style="2"/>
  </cols>
  <sheetData>
    <row r="1" spans="1:15" ht="12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45" t="s">
        <v>451</v>
      </c>
      <c r="K1" s="45"/>
      <c r="L1" s="45"/>
      <c r="M1" s="45"/>
      <c r="N1" s="45"/>
      <c r="O1" s="45"/>
    </row>
    <row r="2" spans="1:15" ht="12" customHeight="1" x14ac:dyDescent="0.25">
      <c r="A2" s="1"/>
      <c r="B2" s="1"/>
      <c r="C2" s="1"/>
      <c r="D2" s="1"/>
      <c r="E2" s="1"/>
      <c r="F2" s="1"/>
      <c r="G2" s="1"/>
      <c r="H2" s="1"/>
      <c r="I2" s="1"/>
      <c r="J2" s="34" t="s">
        <v>436</v>
      </c>
      <c r="K2" s="34"/>
      <c r="L2" s="34"/>
      <c r="M2" s="34"/>
      <c r="N2" s="34"/>
      <c r="O2" s="34"/>
    </row>
    <row r="3" spans="1:15" ht="36" customHeight="1" x14ac:dyDescent="0.25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</row>
    <row r="4" spans="1:15" x14ac:dyDescent="0.25">
      <c r="A4" s="44" t="s">
        <v>1</v>
      </c>
      <c r="B4" s="44" t="s">
        <v>2</v>
      </c>
      <c r="C4" s="44" t="s">
        <v>3</v>
      </c>
      <c r="D4" s="44" t="s">
        <v>393</v>
      </c>
      <c r="E4" s="35" t="s">
        <v>4</v>
      </c>
      <c r="F4" s="36"/>
      <c r="G4" s="36"/>
      <c r="H4" s="37"/>
      <c r="I4" s="38"/>
      <c r="J4" s="44" t="s">
        <v>5</v>
      </c>
      <c r="K4" s="44"/>
      <c r="L4" s="44"/>
      <c r="M4" s="44"/>
      <c r="N4" s="44"/>
      <c r="O4" s="3"/>
    </row>
    <row r="5" spans="1:15" ht="36" customHeight="1" x14ac:dyDescent="0.25">
      <c r="A5" s="44"/>
      <c r="B5" s="44"/>
      <c r="C5" s="44"/>
      <c r="D5" s="44"/>
      <c r="E5" s="25" t="s">
        <v>6</v>
      </c>
      <c r="F5" s="25" t="s">
        <v>291</v>
      </c>
      <c r="G5" s="25" t="s">
        <v>308</v>
      </c>
      <c r="H5" s="25" t="s">
        <v>309</v>
      </c>
      <c r="I5" s="25" t="s">
        <v>398</v>
      </c>
      <c r="J5" s="25" t="s">
        <v>211</v>
      </c>
      <c r="K5" s="25" t="s">
        <v>261</v>
      </c>
      <c r="L5" s="25" t="s">
        <v>291</v>
      </c>
      <c r="M5" s="25" t="s">
        <v>308</v>
      </c>
      <c r="N5" s="25" t="s">
        <v>309</v>
      </c>
      <c r="O5" s="25" t="s">
        <v>398</v>
      </c>
    </row>
    <row r="6" spans="1:15" ht="13.5" customHeight="1" x14ac:dyDescent="0.25">
      <c r="A6" s="35" t="s">
        <v>7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43"/>
      <c r="O6" s="3"/>
    </row>
    <row r="7" spans="1:15" ht="12" customHeight="1" x14ac:dyDescent="0.25">
      <c r="A7" s="44" t="s">
        <v>418</v>
      </c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3"/>
    </row>
    <row r="8" spans="1:15" ht="25.5" customHeight="1" x14ac:dyDescent="0.25">
      <c r="A8" s="44" t="s">
        <v>417</v>
      </c>
      <c r="B8" s="44"/>
      <c r="C8" s="44"/>
      <c r="D8" s="44"/>
      <c r="E8" s="44"/>
      <c r="F8" s="44"/>
      <c r="G8" s="44"/>
      <c r="H8" s="25"/>
      <c r="I8" s="25"/>
      <c r="J8" s="25" t="s">
        <v>8</v>
      </c>
      <c r="K8" s="25" t="s">
        <v>9</v>
      </c>
      <c r="L8" s="25">
        <v>58.4</v>
      </c>
      <c r="M8" s="25">
        <v>60.8</v>
      </c>
      <c r="N8" s="25">
        <v>60.8</v>
      </c>
      <c r="O8" s="3">
        <v>60.8</v>
      </c>
    </row>
    <row r="9" spans="1:15" ht="13.15" customHeight="1" x14ac:dyDescent="0.25">
      <c r="A9" s="44" t="s">
        <v>401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3"/>
    </row>
    <row r="10" spans="1:15" ht="25.5" customHeight="1" x14ac:dyDescent="0.25">
      <c r="A10" s="44" t="s">
        <v>10</v>
      </c>
      <c r="B10" s="44"/>
      <c r="C10" s="44"/>
      <c r="D10" s="44"/>
      <c r="E10" s="44"/>
      <c r="F10" s="44"/>
      <c r="G10" s="44"/>
      <c r="H10" s="25"/>
      <c r="I10" s="25"/>
      <c r="J10" s="25" t="s">
        <v>299</v>
      </c>
      <c r="K10" s="25" t="s">
        <v>11</v>
      </c>
      <c r="L10" s="25">
        <v>118</v>
      </c>
      <c r="M10" s="25">
        <v>117</v>
      </c>
      <c r="N10" s="25">
        <v>117</v>
      </c>
      <c r="O10" s="3">
        <v>117</v>
      </c>
    </row>
    <row r="11" spans="1:15" ht="15.6" customHeight="1" x14ac:dyDescent="0.25">
      <c r="A11" s="40" t="s">
        <v>12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3"/>
    </row>
    <row r="12" spans="1:15" ht="14.45" customHeight="1" x14ac:dyDescent="0.25">
      <c r="A12" s="40" t="s">
        <v>402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3"/>
    </row>
    <row r="13" spans="1:15" ht="41.25" customHeight="1" x14ac:dyDescent="0.25">
      <c r="A13" s="35" t="s">
        <v>403</v>
      </c>
      <c r="B13" s="36"/>
      <c r="C13" s="36"/>
      <c r="D13" s="36"/>
      <c r="E13" s="36"/>
      <c r="F13" s="36"/>
      <c r="G13" s="43"/>
      <c r="H13" s="24"/>
      <c r="I13" s="24"/>
      <c r="J13" s="25" t="s">
        <v>13</v>
      </c>
      <c r="K13" s="25" t="s">
        <v>9</v>
      </c>
      <c r="L13" s="25">
        <v>69</v>
      </c>
      <c r="M13" s="25">
        <v>70</v>
      </c>
      <c r="N13" s="25">
        <v>70</v>
      </c>
      <c r="O13" s="3">
        <v>70</v>
      </c>
    </row>
    <row r="14" spans="1:15" ht="20.25" customHeight="1" x14ac:dyDescent="0.25">
      <c r="A14" s="44" t="s">
        <v>404</v>
      </c>
      <c r="B14" s="44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3"/>
    </row>
    <row r="15" spans="1:15" ht="24" customHeight="1" x14ac:dyDescent="0.25">
      <c r="A15" s="35" t="s">
        <v>14</v>
      </c>
      <c r="B15" s="36"/>
      <c r="C15" s="36"/>
      <c r="D15" s="36"/>
      <c r="E15" s="36"/>
      <c r="F15" s="36"/>
      <c r="G15" s="43"/>
      <c r="H15" s="24"/>
      <c r="I15" s="24"/>
      <c r="J15" s="25" t="s">
        <v>15</v>
      </c>
      <c r="K15" s="25" t="s">
        <v>11</v>
      </c>
      <c r="L15" s="25">
        <v>313</v>
      </c>
      <c r="M15" s="25">
        <v>315</v>
      </c>
      <c r="N15" s="25">
        <v>315</v>
      </c>
      <c r="O15" s="3">
        <v>315</v>
      </c>
    </row>
    <row r="16" spans="1:15" ht="13.15" customHeight="1" x14ac:dyDescent="0.25">
      <c r="A16" s="44" t="s">
        <v>16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3"/>
    </row>
    <row r="17" spans="1:15" ht="74.25" customHeight="1" x14ac:dyDescent="0.25">
      <c r="A17" s="25" t="s">
        <v>17</v>
      </c>
      <c r="B17" s="25" t="s">
        <v>399</v>
      </c>
      <c r="C17" s="25" t="s">
        <v>405</v>
      </c>
      <c r="D17" s="25" t="s">
        <v>400</v>
      </c>
      <c r="E17" s="26">
        <v>0</v>
      </c>
      <c r="F17" s="25" t="s">
        <v>18</v>
      </c>
      <c r="G17" s="25" t="s">
        <v>18</v>
      </c>
      <c r="H17" s="25">
        <v>0</v>
      </c>
      <c r="I17" s="25">
        <v>0</v>
      </c>
      <c r="J17" s="25" t="s">
        <v>19</v>
      </c>
      <c r="K17" s="25" t="s">
        <v>20</v>
      </c>
      <c r="L17" s="13">
        <v>1</v>
      </c>
      <c r="M17" s="13">
        <v>7</v>
      </c>
      <c r="N17" s="13">
        <v>7</v>
      </c>
      <c r="O17" s="3">
        <v>7</v>
      </c>
    </row>
    <row r="18" spans="1:15" ht="63.75" customHeight="1" x14ac:dyDescent="0.25">
      <c r="A18" s="25" t="s">
        <v>292</v>
      </c>
      <c r="B18" s="25" t="s">
        <v>399</v>
      </c>
      <c r="C18" s="25" t="s">
        <v>406</v>
      </c>
      <c r="D18" s="25" t="s">
        <v>400</v>
      </c>
      <c r="E18" s="27">
        <f>F18+G18+H18+I18</f>
        <v>120</v>
      </c>
      <c r="F18" s="27">
        <v>0</v>
      </c>
      <c r="G18" s="27">
        <v>40</v>
      </c>
      <c r="H18" s="27">
        <v>40</v>
      </c>
      <c r="I18" s="27">
        <v>40</v>
      </c>
      <c r="J18" s="25" t="s">
        <v>22</v>
      </c>
      <c r="K18" s="25" t="s">
        <v>23</v>
      </c>
      <c r="L18" s="13">
        <v>4</v>
      </c>
      <c r="M18" s="13">
        <v>18</v>
      </c>
      <c r="N18" s="13">
        <v>18</v>
      </c>
      <c r="O18" s="3">
        <v>18</v>
      </c>
    </row>
    <row r="19" spans="1:15" ht="52.5" customHeight="1" x14ac:dyDescent="0.25">
      <c r="A19" s="25" t="s">
        <v>394</v>
      </c>
      <c r="B19" s="25" t="s">
        <v>399</v>
      </c>
      <c r="C19" s="25" t="s">
        <v>24</v>
      </c>
      <c r="D19" s="25" t="s">
        <v>400</v>
      </c>
      <c r="E19" s="25">
        <v>0</v>
      </c>
      <c r="F19" s="25" t="s">
        <v>18</v>
      </c>
      <c r="G19" s="25" t="s">
        <v>18</v>
      </c>
      <c r="H19" s="25">
        <v>0</v>
      </c>
      <c r="I19" s="25">
        <v>0</v>
      </c>
      <c r="J19" s="25" t="s">
        <v>273</v>
      </c>
      <c r="K19" s="25" t="s">
        <v>25</v>
      </c>
      <c r="L19" s="13">
        <v>203</v>
      </c>
      <c r="M19" s="13">
        <v>207</v>
      </c>
      <c r="N19" s="13">
        <v>207</v>
      </c>
      <c r="O19" s="3">
        <v>207</v>
      </c>
    </row>
    <row r="20" spans="1:15" s="1" customFormat="1" ht="54" customHeight="1" x14ac:dyDescent="0.25">
      <c r="A20" s="25" t="s">
        <v>26</v>
      </c>
      <c r="B20" s="25" t="s">
        <v>399</v>
      </c>
      <c r="C20" s="25" t="s">
        <v>24</v>
      </c>
      <c r="D20" s="25" t="s">
        <v>400</v>
      </c>
      <c r="E20" s="25">
        <v>0</v>
      </c>
      <c r="F20" s="25" t="s">
        <v>21</v>
      </c>
      <c r="G20" s="25" t="s">
        <v>18</v>
      </c>
      <c r="H20" s="25">
        <v>0</v>
      </c>
      <c r="I20" s="25">
        <v>0</v>
      </c>
      <c r="J20" s="25" t="s">
        <v>272</v>
      </c>
      <c r="K20" s="25" t="s">
        <v>11</v>
      </c>
      <c r="L20" s="13">
        <v>100</v>
      </c>
      <c r="M20" s="13">
        <v>101</v>
      </c>
      <c r="N20" s="13">
        <v>101</v>
      </c>
      <c r="O20" s="13">
        <v>101</v>
      </c>
    </row>
    <row r="21" spans="1:15" ht="76.5" customHeight="1" x14ac:dyDescent="0.25">
      <c r="A21" s="25" t="s">
        <v>395</v>
      </c>
      <c r="B21" s="25" t="s">
        <v>399</v>
      </c>
      <c r="C21" s="25" t="s">
        <v>207</v>
      </c>
      <c r="D21" s="25" t="s">
        <v>400</v>
      </c>
      <c r="E21" s="25">
        <v>0</v>
      </c>
      <c r="F21" s="25" t="s">
        <v>18</v>
      </c>
      <c r="G21" s="25" t="s">
        <v>18</v>
      </c>
      <c r="H21" s="25">
        <v>0</v>
      </c>
      <c r="I21" s="25">
        <v>0</v>
      </c>
      <c r="J21" s="25" t="s">
        <v>262</v>
      </c>
      <c r="K21" s="25" t="s">
        <v>9</v>
      </c>
      <c r="L21" s="13">
        <v>100</v>
      </c>
      <c r="M21" s="13">
        <v>100</v>
      </c>
      <c r="N21" s="13">
        <v>100</v>
      </c>
      <c r="O21" s="3">
        <v>100</v>
      </c>
    </row>
    <row r="22" spans="1:15" ht="84" x14ac:dyDescent="0.25">
      <c r="A22" s="25" t="s">
        <v>263</v>
      </c>
      <c r="B22" s="25" t="s">
        <v>399</v>
      </c>
      <c r="C22" s="25" t="s">
        <v>207</v>
      </c>
      <c r="D22" s="25" t="s">
        <v>400</v>
      </c>
      <c r="E22" s="25">
        <v>0</v>
      </c>
      <c r="F22" s="25" t="s">
        <v>21</v>
      </c>
      <c r="G22" s="25" t="s">
        <v>18</v>
      </c>
      <c r="H22" s="25">
        <v>0</v>
      </c>
      <c r="I22" s="25">
        <v>0</v>
      </c>
      <c r="J22" s="25" t="s">
        <v>264</v>
      </c>
      <c r="K22" s="25" t="s">
        <v>9</v>
      </c>
      <c r="L22" s="13">
        <v>100</v>
      </c>
      <c r="M22" s="13">
        <v>100</v>
      </c>
      <c r="N22" s="13">
        <v>100</v>
      </c>
      <c r="O22" s="3">
        <v>100</v>
      </c>
    </row>
    <row r="23" spans="1:15" ht="55.5" customHeight="1" x14ac:dyDescent="0.25">
      <c r="A23" s="25" t="s">
        <v>265</v>
      </c>
      <c r="B23" s="25" t="s">
        <v>399</v>
      </c>
      <c r="C23" s="25" t="s">
        <v>207</v>
      </c>
      <c r="D23" s="25" t="s">
        <v>400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  <c r="J23" s="25" t="s">
        <v>266</v>
      </c>
      <c r="K23" s="4" t="s">
        <v>9</v>
      </c>
      <c r="L23" s="13">
        <v>100</v>
      </c>
      <c r="M23" s="13">
        <v>100</v>
      </c>
      <c r="N23" s="13">
        <v>100</v>
      </c>
      <c r="O23" s="3">
        <v>100</v>
      </c>
    </row>
    <row r="24" spans="1:15" ht="117.75" customHeight="1" x14ac:dyDescent="0.25">
      <c r="A24" s="25" t="s">
        <v>306</v>
      </c>
      <c r="B24" s="25" t="s">
        <v>399</v>
      </c>
      <c r="C24" s="25" t="s">
        <v>429</v>
      </c>
      <c r="D24" s="25" t="s">
        <v>400</v>
      </c>
      <c r="E24" s="25">
        <v>0</v>
      </c>
      <c r="F24" s="25">
        <v>0</v>
      </c>
      <c r="G24" s="25">
        <v>0</v>
      </c>
      <c r="H24" s="25">
        <v>0</v>
      </c>
      <c r="I24" s="25">
        <v>0</v>
      </c>
      <c r="J24" s="25" t="s">
        <v>307</v>
      </c>
      <c r="K24" s="4" t="s">
        <v>69</v>
      </c>
      <c r="L24" s="13">
        <v>500</v>
      </c>
      <c r="M24" s="13">
        <v>500</v>
      </c>
      <c r="N24" s="13">
        <v>500</v>
      </c>
      <c r="O24" s="3">
        <v>500</v>
      </c>
    </row>
    <row r="25" spans="1:15" ht="16.5" customHeight="1" x14ac:dyDescent="0.25">
      <c r="A25" s="25" t="s">
        <v>449</v>
      </c>
      <c r="B25" s="25"/>
      <c r="C25" s="25"/>
      <c r="D25" s="25"/>
      <c r="E25" s="28">
        <f>F25+G25+H25+I25</f>
        <v>120</v>
      </c>
      <c r="F25" s="28">
        <f>SUM(F17:F24)</f>
        <v>0</v>
      </c>
      <c r="G25" s="28">
        <f>SUM(G17:G24)</f>
        <v>40</v>
      </c>
      <c r="H25" s="28">
        <f>SUM(H17:H24)</f>
        <v>40</v>
      </c>
      <c r="I25" s="28">
        <f>SUM(I17:I24)</f>
        <v>40</v>
      </c>
      <c r="J25" s="25"/>
      <c r="K25" s="25"/>
      <c r="L25" s="13"/>
      <c r="M25" s="13"/>
      <c r="N25" s="13"/>
      <c r="O25" s="3"/>
    </row>
    <row r="26" spans="1:15" x14ac:dyDescent="0.25">
      <c r="A26" s="44" t="s">
        <v>28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3"/>
    </row>
    <row r="27" spans="1:15" ht="54.75" customHeight="1" x14ac:dyDescent="0.25">
      <c r="A27" s="25" t="s">
        <v>277</v>
      </c>
      <c r="B27" s="44" t="s">
        <v>399</v>
      </c>
      <c r="C27" s="25" t="s">
        <v>312</v>
      </c>
      <c r="D27" s="25" t="s">
        <v>400</v>
      </c>
      <c r="E27" s="27">
        <f t="shared" ref="E27:E41" si="0">F27+G27+H27+I27</f>
        <v>4</v>
      </c>
      <c r="F27" s="27">
        <v>1</v>
      </c>
      <c r="G27" s="27">
        <v>1</v>
      </c>
      <c r="H27" s="27">
        <v>1</v>
      </c>
      <c r="I27" s="27">
        <v>1</v>
      </c>
      <c r="J27" s="25" t="s">
        <v>30</v>
      </c>
      <c r="K27" s="25" t="s">
        <v>11</v>
      </c>
      <c r="L27" s="25">
        <v>40</v>
      </c>
      <c r="M27" s="25">
        <v>40</v>
      </c>
      <c r="N27" s="25">
        <v>40</v>
      </c>
      <c r="O27" s="3">
        <v>40</v>
      </c>
    </row>
    <row r="28" spans="1:15" ht="54" customHeight="1" x14ac:dyDescent="0.25">
      <c r="A28" s="25" t="s">
        <v>278</v>
      </c>
      <c r="B28" s="44"/>
      <c r="C28" s="25" t="s">
        <v>312</v>
      </c>
      <c r="D28" s="25" t="s">
        <v>400</v>
      </c>
      <c r="E28" s="25">
        <f t="shared" si="0"/>
        <v>0</v>
      </c>
      <c r="F28" s="25">
        <v>0</v>
      </c>
      <c r="G28" s="25">
        <v>0</v>
      </c>
      <c r="H28" s="25">
        <v>0</v>
      </c>
      <c r="I28" s="25">
        <v>0</v>
      </c>
      <c r="J28" s="25" t="s">
        <v>31</v>
      </c>
      <c r="K28" s="25" t="s">
        <v>23</v>
      </c>
      <c r="L28" s="25">
        <v>50</v>
      </c>
      <c r="M28" s="25">
        <v>50</v>
      </c>
      <c r="N28" s="25">
        <v>50</v>
      </c>
      <c r="O28" s="3">
        <v>50</v>
      </c>
    </row>
    <row r="29" spans="1:15" ht="57.75" customHeight="1" x14ac:dyDescent="0.25">
      <c r="A29" s="25" t="s">
        <v>279</v>
      </c>
      <c r="B29" s="25" t="s">
        <v>399</v>
      </c>
      <c r="C29" s="25" t="s">
        <v>312</v>
      </c>
      <c r="D29" s="25" t="s">
        <v>400</v>
      </c>
      <c r="E29" s="27">
        <f t="shared" si="0"/>
        <v>84</v>
      </c>
      <c r="F29" s="27">
        <v>21</v>
      </c>
      <c r="G29" s="27">
        <v>21</v>
      </c>
      <c r="H29" s="27">
        <v>21</v>
      </c>
      <c r="I29" s="27">
        <v>21</v>
      </c>
      <c r="J29" s="25" t="s">
        <v>208</v>
      </c>
      <c r="K29" s="25" t="s">
        <v>11</v>
      </c>
      <c r="L29" s="25">
        <v>11</v>
      </c>
      <c r="M29" s="25">
        <v>11</v>
      </c>
      <c r="N29" s="25">
        <v>11</v>
      </c>
      <c r="O29" s="3">
        <v>8</v>
      </c>
    </row>
    <row r="30" spans="1:15" ht="63.75" customHeight="1" x14ac:dyDescent="0.25">
      <c r="A30" s="25" t="s">
        <v>253</v>
      </c>
      <c r="B30" s="25" t="s">
        <v>399</v>
      </c>
      <c r="C30" s="25" t="s">
        <v>312</v>
      </c>
      <c r="D30" s="25" t="s">
        <v>400</v>
      </c>
      <c r="E30" s="27">
        <f t="shared" si="0"/>
        <v>12</v>
      </c>
      <c r="F30" s="27">
        <v>3</v>
      </c>
      <c r="G30" s="27">
        <v>3</v>
      </c>
      <c r="H30" s="27">
        <v>3</v>
      </c>
      <c r="I30" s="27">
        <v>3</v>
      </c>
      <c r="J30" s="25" t="s">
        <v>32</v>
      </c>
      <c r="K30" s="25" t="s">
        <v>33</v>
      </c>
      <c r="L30" s="25" t="s">
        <v>34</v>
      </c>
      <c r="M30" s="25" t="s">
        <v>34</v>
      </c>
      <c r="N30" s="25" t="s">
        <v>34</v>
      </c>
      <c r="O30" s="3" t="s">
        <v>34</v>
      </c>
    </row>
    <row r="31" spans="1:15" ht="55.5" customHeight="1" x14ac:dyDescent="0.25">
      <c r="A31" s="25" t="s">
        <v>254</v>
      </c>
      <c r="B31" s="44" t="s">
        <v>399</v>
      </c>
      <c r="C31" s="25" t="s">
        <v>29</v>
      </c>
      <c r="D31" s="25" t="s">
        <v>400</v>
      </c>
      <c r="E31" s="25">
        <f t="shared" si="0"/>
        <v>0</v>
      </c>
      <c r="F31" s="25">
        <v>0</v>
      </c>
      <c r="G31" s="25">
        <v>0</v>
      </c>
      <c r="H31" s="25">
        <v>0</v>
      </c>
      <c r="I31" s="25">
        <v>0</v>
      </c>
      <c r="J31" s="25" t="s">
        <v>35</v>
      </c>
      <c r="K31" s="25" t="s">
        <v>11</v>
      </c>
      <c r="L31" s="25">
        <v>160</v>
      </c>
      <c r="M31" s="25">
        <v>160</v>
      </c>
      <c r="N31" s="25">
        <v>160</v>
      </c>
      <c r="O31" s="3">
        <v>160</v>
      </c>
    </row>
    <row r="32" spans="1:15" ht="54.75" customHeight="1" x14ac:dyDescent="0.25">
      <c r="A32" s="25" t="s">
        <v>36</v>
      </c>
      <c r="B32" s="44"/>
      <c r="C32" s="25" t="s">
        <v>312</v>
      </c>
      <c r="D32" s="25" t="s">
        <v>400</v>
      </c>
      <c r="E32" s="25">
        <f t="shared" si="0"/>
        <v>18.399999999999999</v>
      </c>
      <c r="F32" s="25">
        <v>4.5999999999999996</v>
      </c>
      <c r="G32" s="25">
        <v>4.5999999999999996</v>
      </c>
      <c r="H32" s="25">
        <v>4.5999999999999996</v>
      </c>
      <c r="I32" s="25">
        <v>4.5999999999999996</v>
      </c>
      <c r="J32" s="25" t="s">
        <v>37</v>
      </c>
      <c r="K32" s="25" t="s">
        <v>23</v>
      </c>
      <c r="L32" s="25">
        <v>5</v>
      </c>
      <c r="M32" s="25">
        <v>5</v>
      </c>
      <c r="N32" s="25">
        <v>5</v>
      </c>
      <c r="O32" s="3">
        <v>5</v>
      </c>
    </row>
    <row r="33" spans="1:15" ht="53.25" customHeight="1" x14ac:dyDescent="0.25">
      <c r="A33" s="25" t="s">
        <v>284</v>
      </c>
      <c r="B33" s="25" t="s">
        <v>399</v>
      </c>
      <c r="C33" s="25" t="s">
        <v>312</v>
      </c>
      <c r="D33" s="25" t="s">
        <v>400</v>
      </c>
      <c r="E33" s="25">
        <f t="shared" si="0"/>
        <v>0</v>
      </c>
      <c r="F33" s="25">
        <v>0</v>
      </c>
      <c r="G33" s="25">
        <v>0</v>
      </c>
      <c r="H33" s="25">
        <v>0</v>
      </c>
      <c r="I33" s="25">
        <v>0</v>
      </c>
      <c r="J33" s="25" t="s">
        <v>38</v>
      </c>
      <c r="K33" s="25" t="s">
        <v>23</v>
      </c>
      <c r="L33" s="25">
        <v>7</v>
      </c>
      <c r="M33" s="25">
        <v>7</v>
      </c>
      <c r="N33" s="25">
        <v>7</v>
      </c>
      <c r="O33" s="3">
        <v>7</v>
      </c>
    </row>
    <row r="34" spans="1:15" ht="54.75" customHeight="1" x14ac:dyDescent="0.25">
      <c r="A34" s="25" t="s">
        <v>281</v>
      </c>
      <c r="B34" s="25" t="s">
        <v>399</v>
      </c>
      <c r="C34" s="25" t="s">
        <v>312</v>
      </c>
      <c r="D34" s="25" t="s">
        <v>400</v>
      </c>
      <c r="E34" s="25">
        <f t="shared" si="0"/>
        <v>0</v>
      </c>
      <c r="F34" s="25">
        <v>0</v>
      </c>
      <c r="G34" s="25">
        <v>0</v>
      </c>
      <c r="H34" s="25">
        <v>0</v>
      </c>
      <c r="I34" s="25">
        <v>0</v>
      </c>
      <c r="J34" s="25" t="s">
        <v>39</v>
      </c>
      <c r="K34" s="25" t="s">
        <v>11</v>
      </c>
      <c r="L34" s="25">
        <v>1</v>
      </c>
      <c r="M34" s="25">
        <v>1</v>
      </c>
      <c r="N34" s="25">
        <v>1</v>
      </c>
      <c r="O34" s="3">
        <v>1</v>
      </c>
    </row>
    <row r="35" spans="1:15" ht="63.75" customHeight="1" x14ac:dyDescent="0.25">
      <c r="A35" s="25" t="s">
        <v>280</v>
      </c>
      <c r="B35" s="25" t="s">
        <v>399</v>
      </c>
      <c r="C35" s="25" t="s">
        <v>312</v>
      </c>
      <c r="D35" s="25" t="s">
        <v>400</v>
      </c>
      <c r="E35" s="27">
        <f t="shared" si="0"/>
        <v>8</v>
      </c>
      <c r="F35" s="27">
        <v>2</v>
      </c>
      <c r="G35" s="27">
        <v>2</v>
      </c>
      <c r="H35" s="27">
        <v>2</v>
      </c>
      <c r="I35" s="27">
        <v>2</v>
      </c>
      <c r="J35" s="25" t="s">
        <v>40</v>
      </c>
      <c r="K35" s="25" t="s">
        <v>23</v>
      </c>
      <c r="L35" s="25">
        <v>100</v>
      </c>
      <c r="M35" s="25">
        <v>100</v>
      </c>
      <c r="N35" s="25">
        <v>50</v>
      </c>
      <c r="O35" s="3">
        <v>50</v>
      </c>
    </row>
    <row r="36" spans="1:15" ht="57.75" customHeight="1" x14ac:dyDescent="0.25">
      <c r="A36" s="25" t="s">
        <v>310</v>
      </c>
      <c r="B36" s="25" t="s">
        <v>399</v>
      </c>
      <c r="C36" s="25" t="s">
        <v>361</v>
      </c>
      <c r="D36" s="25" t="s">
        <v>400</v>
      </c>
      <c r="E36" s="27">
        <f t="shared" si="0"/>
        <v>8</v>
      </c>
      <c r="F36" s="27">
        <v>2</v>
      </c>
      <c r="G36" s="27">
        <v>2</v>
      </c>
      <c r="H36" s="27">
        <v>2</v>
      </c>
      <c r="I36" s="27">
        <v>2</v>
      </c>
      <c r="J36" s="25" t="s">
        <v>40</v>
      </c>
      <c r="K36" s="25" t="s">
        <v>11</v>
      </c>
      <c r="L36" s="25">
        <v>0</v>
      </c>
      <c r="M36" s="25">
        <v>100</v>
      </c>
      <c r="N36" s="25">
        <v>70</v>
      </c>
      <c r="O36" s="3">
        <v>50</v>
      </c>
    </row>
    <row r="37" spans="1:15" x14ac:dyDescent="0.25">
      <c r="A37" s="25" t="s">
        <v>313</v>
      </c>
      <c r="B37" s="25"/>
      <c r="C37" s="25"/>
      <c r="D37" s="25"/>
      <c r="E37" s="27">
        <f>F37+G37+H37+I37</f>
        <v>134.4</v>
      </c>
      <c r="F37" s="27">
        <f>SUM(F27:F36)</f>
        <v>33.6</v>
      </c>
      <c r="G37" s="27">
        <f>SUM(G27:G36)</f>
        <v>33.6</v>
      </c>
      <c r="H37" s="27">
        <f>SUM(H27:H36)</f>
        <v>33.6</v>
      </c>
      <c r="I37" s="27">
        <f>SUM(I27:I36)</f>
        <v>33.6</v>
      </c>
      <c r="J37" s="25"/>
      <c r="K37" s="25"/>
      <c r="L37" s="25"/>
      <c r="M37" s="25"/>
      <c r="N37" s="25"/>
      <c r="O37" s="3"/>
    </row>
    <row r="38" spans="1:15" ht="62.25" customHeight="1" x14ac:dyDescent="0.25">
      <c r="A38" s="25" t="s">
        <v>282</v>
      </c>
      <c r="B38" s="25" t="s">
        <v>399</v>
      </c>
      <c r="C38" s="25" t="s">
        <v>315</v>
      </c>
      <c r="D38" s="25" t="s">
        <v>400</v>
      </c>
      <c r="E38" s="27">
        <f t="shared" si="0"/>
        <v>18</v>
      </c>
      <c r="F38" s="25">
        <v>4.5</v>
      </c>
      <c r="G38" s="25">
        <v>4.5</v>
      </c>
      <c r="H38" s="25">
        <v>4.5</v>
      </c>
      <c r="I38" s="25">
        <v>4.5</v>
      </c>
      <c r="J38" s="25" t="s">
        <v>41</v>
      </c>
      <c r="K38" s="25" t="s">
        <v>23</v>
      </c>
      <c r="L38" s="25">
        <v>10</v>
      </c>
      <c r="M38" s="25">
        <v>10</v>
      </c>
      <c r="N38" s="25">
        <v>10</v>
      </c>
      <c r="O38" s="3">
        <v>10</v>
      </c>
    </row>
    <row r="39" spans="1:15" ht="62.25" customHeight="1" x14ac:dyDescent="0.25">
      <c r="A39" s="25" t="s">
        <v>283</v>
      </c>
      <c r="B39" s="25" t="s">
        <v>399</v>
      </c>
      <c r="C39" s="25" t="s">
        <v>315</v>
      </c>
      <c r="D39" s="25" t="s">
        <v>400</v>
      </c>
      <c r="E39" s="25">
        <f t="shared" si="0"/>
        <v>0</v>
      </c>
      <c r="F39" s="25">
        <v>0</v>
      </c>
      <c r="G39" s="25">
        <v>0</v>
      </c>
      <c r="H39" s="25">
        <v>0</v>
      </c>
      <c r="I39" s="25">
        <v>0</v>
      </c>
      <c r="J39" s="25" t="s">
        <v>42</v>
      </c>
      <c r="K39" s="25" t="s">
        <v>11</v>
      </c>
      <c r="L39" s="25">
        <v>4</v>
      </c>
      <c r="M39" s="25">
        <v>4</v>
      </c>
      <c r="N39" s="25">
        <v>4</v>
      </c>
      <c r="O39" s="3">
        <v>4</v>
      </c>
    </row>
    <row r="40" spans="1:15" ht="59.25" customHeight="1" x14ac:dyDescent="0.25">
      <c r="A40" s="25" t="s">
        <v>43</v>
      </c>
      <c r="B40" s="25" t="s">
        <v>399</v>
      </c>
      <c r="C40" s="25" t="s">
        <v>315</v>
      </c>
      <c r="D40" s="25" t="s">
        <v>400</v>
      </c>
      <c r="E40" s="25">
        <f t="shared" si="0"/>
        <v>0</v>
      </c>
      <c r="F40" s="25">
        <v>0</v>
      </c>
      <c r="G40" s="25">
        <v>0</v>
      </c>
      <c r="H40" s="25">
        <v>0</v>
      </c>
      <c r="I40" s="25">
        <v>0</v>
      </c>
      <c r="J40" s="25" t="s">
        <v>44</v>
      </c>
      <c r="K40" s="25" t="s">
        <v>11</v>
      </c>
      <c r="L40" s="25">
        <v>1</v>
      </c>
      <c r="M40" s="25">
        <v>1</v>
      </c>
      <c r="N40" s="25">
        <v>1</v>
      </c>
      <c r="O40" s="3">
        <v>1</v>
      </c>
    </row>
    <row r="41" spans="1:15" ht="17.25" customHeight="1" x14ac:dyDescent="0.25">
      <c r="A41" s="25" t="s">
        <v>314</v>
      </c>
      <c r="B41" s="25"/>
      <c r="C41" s="25"/>
      <c r="D41" s="25"/>
      <c r="E41" s="27">
        <f t="shared" si="0"/>
        <v>18</v>
      </c>
      <c r="F41" s="27">
        <f>SUM(F38:F40)</f>
        <v>4.5</v>
      </c>
      <c r="G41" s="27">
        <f t="shared" ref="G41:I41" si="1">SUM(G38:G40)</f>
        <v>4.5</v>
      </c>
      <c r="H41" s="27">
        <f t="shared" si="1"/>
        <v>4.5</v>
      </c>
      <c r="I41" s="27">
        <f t="shared" si="1"/>
        <v>4.5</v>
      </c>
      <c r="J41" s="25"/>
      <c r="K41" s="25"/>
      <c r="L41" s="25"/>
      <c r="M41" s="25"/>
      <c r="N41" s="25"/>
      <c r="O41" s="3"/>
    </row>
    <row r="42" spans="1:15" ht="51.75" customHeight="1" x14ac:dyDescent="0.25">
      <c r="A42" s="25" t="s">
        <v>45</v>
      </c>
      <c r="B42" s="25" t="s">
        <v>399</v>
      </c>
      <c r="C42" s="25" t="s">
        <v>255</v>
      </c>
      <c r="D42" s="25" t="s">
        <v>400</v>
      </c>
      <c r="E42" s="25">
        <v>0</v>
      </c>
      <c r="F42" s="25">
        <v>0</v>
      </c>
      <c r="G42" s="25">
        <v>0</v>
      </c>
      <c r="H42" s="25">
        <v>0</v>
      </c>
      <c r="I42" s="25">
        <v>0</v>
      </c>
      <c r="J42" s="25" t="s">
        <v>46</v>
      </c>
      <c r="K42" s="25" t="s">
        <v>11</v>
      </c>
      <c r="L42" s="25">
        <v>10</v>
      </c>
      <c r="M42" s="25">
        <v>10</v>
      </c>
      <c r="N42" s="25">
        <v>10</v>
      </c>
      <c r="O42" s="3">
        <v>10</v>
      </c>
    </row>
    <row r="43" spans="1:15" x14ac:dyDescent="0.25">
      <c r="A43" s="25" t="s">
        <v>47</v>
      </c>
      <c r="B43" s="25"/>
      <c r="C43" s="5"/>
      <c r="D43" s="5"/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5"/>
      <c r="K43" s="5"/>
      <c r="L43" s="5"/>
      <c r="M43" s="5"/>
      <c r="N43" s="5"/>
      <c r="O43" s="3"/>
    </row>
    <row r="44" spans="1:15" ht="54" customHeight="1" x14ac:dyDescent="0.25">
      <c r="A44" s="25" t="s">
        <v>48</v>
      </c>
      <c r="B44" s="25" t="s">
        <v>399</v>
      </c>
      <c r="C44" s="25" t="s">
        <v>316</v>
      </c>
      <c r="D44" s="25" t="s">
        <v>400</v>
      </c>
      <c r="E44" s="27">
        <f t="shared" ref="E44:E48" si="2">F44+G44+H44+I44</f>
        <v>5.2</v>
      </c>
      <c r="F44" s="25">
        <v>1.3</v>
      </c>
      <c r="G44" s="25">
        <v>1.3</v>
      </c>
      <c r="H44" s="25">
        <v>1.3</v>
      </c>
      <c r="I44" s="25">
        <v>1.3</v>
      </c>
      <c r="J44" s="25" t="s">
        <v>49</v>
      </c>
      <c r="K44" s="25" t="s">
        <v>50</v>
      </c>
      <c r="L44" s="25">
        <v>150</v>
      </c>
      <c r="M44" s="25">
        <v>150</v>
      </c>
      <c r="N44" s="25">
        <v>150</v>
      </c>
      <c r="O44" s="3">
        <v>150</v>
      </c>
    </row>
    <row r="45" spans="1:15" ht="21" x14ac:dyDescent="0.25">
      <c r="A45" s="22" t="s">
        <v>325</v>
      </c>
      <c r="B45" s="25" t="s">
        <v>399</v>
      </c>
      <c r="C45" s="22"/>
      <c r="D45" s="22"/>
      <c r="E45" s="27">
        <f t="shared" si="2"/>
        <v>5.2</v>
      </c>
      <c r="F45" s="29">
        <f>F44</f>
        <v>1.3</v>
      </c>
      <c r="G45" s="29">
        <f t="shared" ref="G45:I45" si="3">G44</f>
        <v>1.3</v>
      </c>
      <c r="H45" s="29">
        <f t="shared" si="3"/>
        <v>1.3</v>
      </c>
      <c r="I45" s="29">
        <f t="shared" si="3"/>
        <v>1.3</v>
      </c>
      <c r="J45" s="6"/>
      <c r="K45" s="6"/>
      <c r="L45" s="6"/>
      <c r="M45" s="6"/>
      <c r="N45" s="6"/>
      <c r="O45" s="3"/>
    </row>
    <row r="46" spans="1:15" ht="57" customHeight="1" x14ac:dyDescent="0.25">
      <c r="A46" s="25" t="s">
        <v>332</v>
      </c>
      <c r="B46" s="25" t="s">
        <v>399</v>
      </c>
      <c r="C46" s="25" t="s">
        <v>329</v>
      </c>
      <c r="D46" s="25" t="s">
        <v>400</v>
      </c>
      <c r="E46" s="27">
        <f t="shared" si="2"/>
        <v>10.4</v>
      </c>
      <c r="F46" s="25">
        <v>2.6</v>
      </c>
      <c r="G46" s="25">
        <v>2.6</v>
      </c>
      <c r="H46" s="25">
        <v>2.6</v>
      </c>
      <c r="I46" s="25">
        <v>2.6</v>
      </c>
      <c r="J46" s="25" t="s">
        <v>49</v>
      </c>
      <c r="K46" s="25" t="s">
        <v>50</v>
      </c>
      <c r="L46" s="6">
        <v>100</v>
      </c>
      <c r="M46" s="6">
        <v>100</v>
      </c>
      <c r="N46" s="6">
        <v>100</v>
      </c>
      <c r="O46" s="3">
        <v>100</v>
      </c>
    </row>
    <row r="47" spans="1:15" ht="53.25" customHeight="1" x14ac:dyDescent="0.25">
      <c r="A47" s="25" t="s">
        <v>382</v>
      </c>
      <c r="B47" s="25" t="s">
        <v>399</v>
      </c>
      <c r="C47" s="25" t="s">
        <v>330</v>
      </c>
      <c r="D47" s="25" t="s">
        <v>400</v>
      </c>
      <c r="E47" s="27">
        <f t="shared" si="2"/>
        <v>6.8</v>
      </c>
      <c r="F47" s="25">
        <v>1.7</v>
      </c>
      <c r="G47" s="25">
        <v>1.7</v>
      </c>
      <c r="H47" s="25">
        <v>1.7</v>
      </c>
      <c r="I47" s="25">
        <v>1.7</v>
      </c>
      <c r="J47" s="25" t="s">
        <v>49</v>
      </c>
      <c r="K47" s="25" t="s">
        <v>50</v>
      </c>
      <c r="L47" s="25">
        <v>100</v>
      </c>
      <c r="M47" s="25">
        <v>100</v>
      </c>
      <c r="N47" s="25">
        <v>100</v>
      </c>
      <c r="O47" s="3">
        <v>100</v>
      </c>
    </row>
    <row r="48" spans="1:15" ht="24" customHeight="1" x14ac:dyDescent="0.25">
      <c r="A48" s="25" t="s">
        <v>428</v>
      </c>
      <c r="B48" s="25" t="s">
        <v>399</v>
      </c>
      <c r="C48" s="25"/>
      <c r="D48" s="25"/>
      <c r="E48" s="27">
        <f t="shared" si="2"/>
        <v>17.2</v>
      </c>
      <c r="F48" s="25">
        <f>SUM(F46:F47)</f>
        <v>4.3</v>
      </c>
      <c r="G48" s="25">
        <f>SUM(G46:G47)</f>
        <v>4.3</v>
      </c>
      <c r="H48" s="27">
        <f>SUM(H46:H47)</f>
        <v>4.3</v>
      </c>
      <c r="I48" s="27">
        <f>SUM(I46:I47)</f>
        <v>4.3</v>
      </c>
      <c r="J48" s="25"/>
      <c r="K48" s="25"/>
      <c r="L48" s="25"/>
      <c r="M48" s="25"/>
      <c r="N48" s="25"/>
      <c r="O48" s="3"/>
    </row>
    <row r="49" spans="1:15" s="7" customFormat="1" ht="21" x14ac:dyDescent="0.2">
      <c r="A49" s="25" t="s">
        <v>166</v>
      </c>
      <c r="B49" s="25" t="s">
        <v>399</v>
      </c>
      <c r="C49" s="25"/>
      <c r="D49" s="25"/>
      <c r="E49" s="27">
        <f>F49+G49+H49+I49</f>
        <v>174.79999999999998</v>
      </c>
      <c r="F49" s="27">
        <f>F37+F41+F45+F48</f>
        <v>43.699999999999996</v>
      </c>
      <c r="G49" s="27">
        <f>G37+G41+G45+G48</f>
        <v>43.699999999999996</v>
      </c>
      <c r="H49" s="27">
        <f>H37+H41+H45+H48</f>
        <v>43.699999999999996</v>
      </c>
      <c r="I49" s="27">
        <f>I37+I41+I45+I48</f>
        <v>43.699999999999996</v>
      </c>
      <c r="J49" s="25"/>
      <c r="K49" s="25"/>
      <c r="L49" s="25"/>
      <c r="M49" s="25"/>
      <c r="N49" s="25"/>
      <c r="O49" s="3"/>
    </row>
    <row r="50" spans="1:15" x14ac:dyDescent="0.25">
      <c r="A50" s="35" t="s">
        <v>420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43"/>
      <c r="O50" s="3"/>
    </row>
    <row r="51" spans="1:15" ht="52.5" customHeight="1" x14ac:dyDescent="0.25">
      <c r="A51" s="25" t="s">
        <v>52</v>
      </c>
      <c r="B51" s="25" t="s">
        <v>399</v>
      </c>
      <c r="C51" s="25" t="s">
        <v>430</v>
      </c>
      <c r="D51" s="25" t="s">
        <v>400</v>
      </c>
      <c r="E51" s="25">
        <v>0</v>
      </c>
      <c r="F51" s="25">
        <v>0</v>
      </c>
      <c r="G51" s="25">
        <v>0</v>
      </c>
      <c r="H51" s="25">
        <v>0</v>
      </c>
      <c r="I51" s="25">
        <v>0</v>
      </c>
      <c r="J51" s="25" t="s">
        <v>209</v>
      </c>
      <c r="K51" s="25" t="s">
        <v>50</v>
      </c>
      <c r="L51" s="25">
        <v>350</v>
      </c>
      <c r="M51" s="25">
        <v>350</v>
      </c>
      <c r="N51" s="25">
        <v>350</v>
      </c>
      <c r="O51" s="3">
        <v>350</v>
      </c>
    </row>
    <row r="52" spans="1:15" ht="57.75" customHeight="1" x14ac:dyDescent="0.25">
      <c r="A52" s="25" t="s">
        <v>53</v>
      </c>
      <c r="B52" s="25" t="s">
        <v>399</v>
      </c>
      <c r="C52" s="25" t="s">
        <v>430</v>
      </c>
      <c r="D52" s="25" t="s">
        <v>400</v>
      </c>
      <c r="E52" s="25">
        <v>0</v>
      </c>
      <c r="F52" s="25">
        <v>0</v>
      </c>
      <c r="G52" s="25">
        <v>0</v>
      </c>
      <c r="H52" s="25">
        <v>0</v>
      </c>
      <c r="I52" s="25">
        <v>0</v>
      </c>
      <c r="J52" s="25" t="s">
        <v>54</v>
      </c>
      <c r="K52" s="25" t="s">
        <v>11</v>
      </c>
      <c r="L52" s="25">
        <v>1</v>
      </c>
      <c r="M52" s="25">
        <v>1</v>
      </c>
      <c r="N52" s="25">
        <v>1</v>
      </c>
      <c r="O52" s="3">
        <v>1</v>
      </c>
    </row>
    <row r="53" spans="1:15" ht="53.25" customHeight="1" x14ac:dyDescent="0.25">
      <c r="A53" s="25" t="s">
        <v>55</v>
      </c>
      <c r="B53" s="25" t="s">
        <v>399</v>
      </c>
      <c r="C53" s="25" t="s">
        <v>430</v>
      </c>
      <c r="D53" s="25" t="s">
        <v>400</v>
      </c>
      <c r="E53" s="25">
        <v>0</v>
      </c>
      <c r="F53" s="25">
        <v>0</v>
      </c>
      <c r="G53" s="25">
        <v>0</v>
      </c>
      <c r="H53" s="25">
        <v>0</v>
      </c>
      <c r="I53" s="25">
        <v>0</v>
      </c>
      <c r="J53" s="25" t="s">
        <v>56</v>
      </c>
      <c r="K53" s="25" t="s">
        <v>50</v>
      </c>
      <c r="L53" s="25">
        <v>70</v>
      </c>
      <c r="M53" s="25">
        <v>70</v>
      </c>
      <c r="N53" s="25">
        <v>40</v>
      </c>
      <c r="O53" s="3">
        <v>40</v>
      </c>
    </row>
    <row r="54" spans="1:15" ht="56.25" customHeight="1" x14ac:dyDescent="0.25">
      <c r="A54" s="25" t="s">
        <v>57</v>
      </c>
      <c r="B54" s="25" t="s">
        <v>399</v>
      </c>
      <c r="C54" s="25" t="s">
        <v>430</v>
      </c>
      <c r="D54" s="25" t="s">
        <v>400</v>
      </c>
      <c r="E54" s="25">
        <v>0</v>
      </c>
      <c r="F54" s="25">
        <v>0</v>
      </c>
      <c r="G54" s="25">
        <v>0</v>
      </c>
      <c r="H54" s="25">
        <v>0</v>
      </c>
      <c r="I54" s="25">
        <v>0</v>
      </c>
      <c r="J54" s="25" t="s">
        <v>58</v>
      </c>
      <c r="K54" s="25" t="s">
        <v>50</v>
      </c>
      <c r="L54" s="25">
        <v>500</v>
      </c>
      <c r="M54" s="25">
        <v>500</v>
      </c>
      <c r="N54" s="25">
        <v>500</v>
      </c>
      <c r="O54" s="3">
        <v>500</v>
      </c>
    </row>
    <row r="55" spans="1:15" ht="62.25" customHeight="1" x14ac:dyDescent="0.25">
      <c r="A55" s="25" t="s">
        <v>59</v>
      </c>
      <c r="B55" s="25" t="s">
        <v>399</v>
      </c>
      <c r="C55" s="25" t="s">
        <v>430</v>
      </c>
      <c r="D55" s="25" t="s">
        <v>400</v>
      </c>
      <c r="E55" s="25">
        <v>0</v>
      </c>
      <c r="F55" s="25">
        <v>0</v>
      </c>
      <c r="G55" s="25">
        <v>0</v>
      </c>
      <c r="H55" s="25">
        <v>0</v>
      </c>
      <c r="I55" s="25">
        <v>0</v>
      </c>
      <c r="J55" s="25" t="s">
        <v>60</v>
      </c>
      <c r="K55" s="25" t="s">
        <v>50</v>
      </c>
      <c r="L55" s="25">
        <v>100</v>
      </c>
      <c r="M55" s="25">
        <v>100</v>
      </c>
      <c r="N55" s="25">
        <v>100</v>
      </c>
      <c r="O55" s="3">
        <v>100</v>
      </c>
    </row>
    <row r="56" spans="1:15" ht="62.25" customHeight="1" x14ac:dyDescent="0.25">
      <c r="A56" s="25" t="s">
        <v>61</v>
      </c>
      <c r="B56" s="25" t="s">
        <v>399</v>
      </c>
      <c r="C56" s="25" t="s">
        <v>431</v>
      </c>
      <c r="D56" s="25" t="s">
        <v>400</v>
      </c>
      <c r="E56" s="25">
        <v>0</v>
      </c>
      <c r="F56" s="25">
        <v>0</v>
      </c>
      <c r="G56" s="25">
        <v>0</v>
      </c>
      <c r="H56" s="25">
        <v>0</v>
      </c>
      <c r="I56" s="25">
        <v>0</v>
      </c>
      <c r="J56" s="25" t="s">
        <v>62</v>
      </c>
      <c r="K56" s="25" t="s">
        <v>50</v>
      </c>
      <c r="L56" s="25">
        <v>1000</v>
      </c>
      <c r="M56" s="25">
        <v>1000</v>
      </c>
      <c r="N56" s="25">
        <v>1000</v>
      </c>
      <c r="O56" s="3">
        <v>1000</v>
      </c>
    </row>
    <row r="57" spans="1:15" ht="53.25" customHeight="1" x14ac:dyDescent="0.25">
      <c r="A57" s="25" t="s">
        <v>63</v>
      </c>
      <c r="B57" s="25" t="s">
        <v>399</v>
      </c>
      <c r="C57" s="25" t="s">
        <v>431</v>
      </c>
      <c r="D57" s="25" t="s">
        <v>400</v>
      </c>
      <c r="E57" s="25">
        <v>0</v>
      </c>
      <c r="F57" s="25">
        <v>0</v>
      </c>
      <c r="G57" s="25">
        <v>0</v>
      </c>
      <c r="H57" s="25">
        <v>0</v>
      </c>
      <c r="I57" s="25">
        <v>0</v>
      </c>
      <c r="J57" s="25" t="s">
        <v>216</v>
      </c>
      <c r="K57" s="25" t="s">
        <v>11</v>
      </c>
      <c r="L57" s="25">
        <v>150</v>
      </c>
      <c r="M57" s="25">
        <v>150</v>
      </c>
      <c r="N57" s="25">
        <v>150</v>
      </c>
      <c r="O57" s="3">
        <v>150</v>
      </c>
    </row>
    <row r="58" spans="1:15" ht="56.25" customHeight="1" x14ac:dyDescent="0.25">
      <c r="A58" s="25" t="s">
        <v>64</v>
      </c>
      <c r="B58" s="25" t="s">
        <v>399</v>
      </c>
      <c r="C58" s="25" t="s">
        <v>431</v>
      </c>
      <c r="D58" s="25" t="s">
        <v>400</v>
      </c>
      <c r="E58" s="25">
        <v>0</v>
      </c>
      <c r="F58" s="25">
        <v>0</v>
      </c>
      <c r="G58" s="25">
        <v>0</v>
      </c>
      <c r="H58" s="25">
        <v>0</v>
      </c>
      <c r="I58" s="25">
        <v>0</v>
      </c>
      <c r="J58" s="25" t="s">
        <v>65</v>
      </c>
      <c r="K58" s="25" t="s">
        <v>50</v>
      </c>
      <c r="L58" s="25">
        <v>550</v>
      </c>
      <c r="M58" s="25">
        <v>550</v>
      </c>
      <c r="N58" s="25">
        <v>600</v>
      </c>
      <c r="O58" s="3">
        <v>600</v>
      </c>
    </row>
    <row r="59" spans="1:15" ht="51.75" customHeight="1" x14ac:dyDescent="0.25">
      <c r="A59" s="25" t="s">
        <v>66</v>
      </c>
      <c r="B59" s="25" t="s">
        <v>399</v>
      </c>
      <c r="C59" s="25" t="s">
        <v>430</v>
      </c>
      <c r="D59" s="25" t="s">
        <v>400</v>
      </c>
      <c r="E59" s="25">
        <v>0</v>
      </c>
      <c r="F59" s="25">
        <v>0</v>
      </c>
      <c r="G59" s="25">
        <v>0</v>
      </c>
      <c r="H59" s="25">
        <v>0</v>
      </c>
      <c r="I59" s="25">
        <v>0</v>
      </c>
      <c r="J59" s="25" t="s">
        <v>215</v>
      </c>
      <c r="K59" s="25" t="s">
        <v>11</v>
      </c>
      <c r="L59" s="25">
        <v>23</v>
      </c>
      <c r="M59" s="25">
        <v>23</v>
      </c>
      <c r="N59" s="25">
        <v>23</v>
      </c>
      <c r="O59" s="3">
        <v>23</v>
      </c>
    </row>
    <row r="60" spans="1:15" ht="54.75" customHeight="1" x14ac:dyDescent="0.25">
      <c r="A60" s="25" t="s">
        <v>67</v>
      </c>
      <c r="B60" s="25" t="s">
        <v>399</v>
      </c>
      <c r="C60" s="25" t="s">
        <v>430</v>
      </c>
      <c r="D60" s="25" t="s">
        <v>400</v>
      </c>
      <c r="E60" s="25">
        <v>0</v>
      </c>
      <c r="F60" s="25">
        <v>0</v>
      </c>
      <c r="G60" s="25">
        <v>0</v>
      </c>
      <c r="H60" s="25">
        <v>0</v>
      </c>
      <c r="I60" s="25">
        <v>0</v>
      </c>
      <c r="J60" s="25" t="s">
        <v>68</v>
      </c>
      <c r="K60" s="25" t="s">
        <v>69</v>
      </c>
      <c r="L60" s="25">
        <v>150</v>
      </c>
      <c r="M60" s="25">
        <v>150</v>
      </c>
      <c r="N60" s="25">
        <v>150</v>
      </c>
      <c r="O60" s="3">
        <v>150</v>
      </c>
    </row>
    <row r="61" spans="1:15" ht="56.25" customHeight="1" x14ac:dyDescent="0.25">
      <c r="A61" s="25" t="s">
        <v>70</v>
      </c>
      <c r="B61" s="25" t="s">
        <v>399</v>
      </c>
      <c r="C61" s="25" t="s">
        <v>430</v>
      </c>
      <c r="D61" s="25" t="s">
        <v>400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 t="s">
        <v>71</v>
      </c>
      <c r="K61" s="25" t="s">
        <v>11</v>
      </c>
      <c r="L61" s="25">
        <v>15</v>
      </c>
      <c r="M61" s="25">
        <v>15</v>
      </c>
      <c r="N61" s="25">
        <v>15</v>
      </c>
      <c r="O61" s="3">
        <v>15</v>
      </c>
    </row>
    <row r="62" spans="1:15" ht="55.5" customHeight="1" x14ac:dyDescent="0.25">
      <c r="A62" s="25" t="s">
        <v>72</v>
      </c>
      <c r="B62" s="25" t="s">
        <v>399</v>
      </c>
      <c r="C62" s="25" t="s">
        <v>430</v>
      </c>
      <c r="D62" s="25" t="s">
        <v>400</v>
      </c>
      <c r="E62" s="25">
        <v>0</v>
      </c>
      <c r="F62" s="25">
        <v>0</v>
      </c>
      <c r="G62" s="25">
        <v>0</v>
      </c>
      <c r="H62" s="25">
        <v>0</v>
      </c>
      <c r="I62" s="25">
        <v>0</v>
      </c>
      <c r="J62" s="25" t="s">
        <v>213</v>
      </c>
      <c r="K62" s="25" t="s">
        <v>11</v>
      </c>
      <c r="L62" s="25">
        <v>180</v>
      </c>
      <c r="M62" s="25">
        <v>180</v>
      </c>
      <c r="N62" s="25">
        <v>180</v>
      </c>
      <c r="O62" s="3">
        <v>180</v>
      </c>
    </row>
    <row r="63" spans="1:15" ht="62.25" customHeight="1" x14ac:dyDescent="0.25">
      <c r="A63" s="25" t="s">
        <v>73</v>
      </c>
      <c r="B63" s="25" t="s">
        <v>311</v>
      </c>
      <c r="C63" s="25" t="s">
        <v>430</v>
      </c>
      <c r="D63" s="25" t="s">
        <v>400</v>
      </c>
      <c r="E63" s="25">
        <v>0</v>
      </c>
      <c r="F63" s="25">
        <v>0</v>
      </c>
      <c r="G63" s="25">
        <v>0</v>
      </c>
      <c r="H63" s="25">
        <v>0</v>
      </c>
      <c r="I63" s="25">
        <v>0</v>
      </c>
      <c r="J63" s="25" t="s">
        <v>214</v>
      </c>
      <c r="K63" s="25" t="s">
        <v>11</v>
      </c>
      <c r="L63" s="25">
        <v>45</v>
      </c>
      <c r="M63" s="25">
        <v>45</v>
      </c>
      <c r="N63" s="23">
        <v>50</v>
      </c>
      <c r="O63" s="3">
        <v>50</v>
      </c>
    </row>
    <row r="64" spans="1:15" ht="63" customHeight="1" x14ac:dyDescent="0.25">
      <c r="A64" s="25" t="s">
        <v>226</v>
      </c>
      <c r="B64" s="25" t="s">
        <v>399</v>
      </c>
      <c r="C64" s="25" t="s">
        <v>294</v>
      </c>
      <c r="D64" s="25" t="s">
        <v>400</v>
      </c>
      <c r="E64" s="25">
        <v>0</v>
      </c>
      <c r="F64" s="25">
        <v>0</v>
      </c>
      <c r="G64" s="25">
        <v>0</v>
      </c>
      <c r="H64" s="25">
        <v>0</v>
      </c>
      <c r="I64" s="25">
        <v>0</v>
      </c>
      <c r="J64" s="25" t="s">
        <v>227</v>
      </c>
      <c r="K64" s="25" t="s">
        <v>11</v>
      </c>
      <c r="L64" s="25">
        <v>16</v>
      </c>
      <c r="M64" s="25">
        <v>8</v>
      </c>
      <c r="N64" s="25">
        <v>8</v>
      </c>
      <c r="O64" s="3">
        <v>8</v>
      </c>
    </row>
    <row r="65" spans="1:15" ht="60.75" customHeight="1" x14ac:dyDescent="0.25">
      <c r="A65" s="25" t="s">
        <v>228</v>
      </c>
      <c r="B65" s="25" t="s">
        <v>399</v>
      </c>
      <c r="C65" s="25" t="s">
        <v>293</v>
      </c>
      <c r="D65" s="25" t="s">
        <v>400</v>
      </c>
      <c r="E65" s="27">
        <v>120</v>
      </c>
      <c r="F65" s="27">
        <v>30</v>
      </c>
      <c r="G65" s="27">
        <v>30</v>
      </c>
      <c r="H65" s="27">
        <v>30</v>
      </c>
      <c r="I65" s="27">
        <v>30</v>
      </c>
      <c r="J65" s="25" t="s">
        <v>231</v>
      </c>
      <c r="K65" s="25" t="s">
        <v>50</v>
      </c>
      <c r="L65" s="25">
        <v>700</v>
      </c>
      <c r="M65" s="25">
        <v>700</v>
      </c>
      <c r="N65" s="25">
        <v>700</v>
      </c>
      <c r="O65" s="3">
        <v>700</v>
      </c>
    </row>
    <row r="66" spans="1:15" ht="54" customHeight="1" x14ac:dyDescent="0.25">
      <c r="A66" s="25" t="s">
        <v>229</v>
      </c>
      <c r="B66" s="25" t="s">
        <v>399</v>
      </c>
      <c r="C66" s="25" t="s">
        <v>294</v>
      </c>
      <c r="D66" s="25" t="s">
        <v>400</v>
      </c>
      <c r="E66" s="25">
        <v>0</v>
      </c>
      <c r="F66" s="25">
        <v>0</v>
      </c>
      <c r="G66" s="25">
        <v>0</v>
      </c>
      <c r="H66" s="25">
        <v>0</v>
      </c>
      <c r="I66" s="25">
        <v>0</v>
      </c>
      <c r="J66" s="25" t="s">
        <v>232</v>
      </c>
      <c r="K66" s="25" t="s">
        <v>11</v>
      </c>
      <c r="L66" s="25">
        <v>8</v>
      </c>
      <c r="M66" s="25">
        <v>2</v>
      </c>
      <c r="N66" s="25">
        <v>2</v>
      </c>
      <c r="O66" s="3">
        <v>2</v>
      </c>
    </row>
    <row r="67" spans="1:15" ht="56.25" customHeight="1" x14ac:dyDescent="0.25">
      <c r="A67" s="25" t="s">
        <v>230</v>
      </c>
      <c r="B67" s="25" t="s">
        <v>399</v>
      </c>
      <c r="C67" s="25" t="s">
        <v>293</v>
      </c>
      <c r="D67" s="25" t="s">
        <v>400</v>
      </c>
      <c r="E67" s="25">
        <v>0</v>
      </c>
      <c r="F67" s="25">
        <v>0</v>
      </c>
      <c r="G67" s="25">
        <v>0</v>
      </c>
      <c r="H67" s="25">
        <v>0</v>
      </c>
      <c r="I67" s="25">
        <v>0</v>
      </c>
      <c r="J67" s="25" t="s">
        <v>233</v>
      </c>
      <c r="K67" s="25" t="s">
        <v>11</v>
      </c>
      <c r="L67" s="25">
        <v>1</v>
      </c>
      <c r="M67" s="25">
        <v>1</v>
      </c>
      <c r="N67" s="25">
        <v>1</v>
      </c>
      <c r="O67" s="3">
        <v>1</v>
      </c>
    </row>
    <row r="68" spans="1:15" ht="55.5" customHeight="1" x14ac:dyDescent="0.25">
      <c r="A68" s="25" t="s">
        <v>295</v>
      </c>
      <c r="B68" s="25" t="s">
        <v>399</v>
      </c>
      <c r="C68" s="25" t="s">
        <v>294</v>
      </c>
      <c r="D68" s="25" t="s">
        <v>400</v>
      </c>
      <c r="E68" s="25">
        <v>0</v>
      </c>
      <c r="F68" s="25">
        <v>0</v>
      </c>
      <c r="G68" s="25">
        <v>0</v>
      </c>
      <c r="H68" s="25">
        <v>0</v>
      </c>
      <c r="I68" s="25">
        <v>0</v>
      </c>
      <c r="J68" s="25" t="s">
        <v>234</v>
      </c>
      <c r="K68" s="25" t="s">
        <v>11</v>
      </c>
      <c r="L68" s="25">
        <v>3</v>
      </c>
      <c r="M68" s="25">
        <v>3</v>
      </c>
      <c r="N68" s="25">
        <v>3</v>
      </c>
      <c r="O68" s="3">
        <v>3</v>
      </c>
    </row>
    <row r="69" spans="1:15" ht="62.25" customHeight="1" x14ac:dyDescent="0.25">
      <c r="A69" s="25" t="s">
        <v>297</v>
      </c>
      <c r="B69" s="25" t="s">
        <v>399</v>
      </c>
      <c r="C69" s="25" t="s">
        <v>293</v>
      </c>
      <c r="D69" s="25" t="s">
        <v>400</v>
      </c>
      <c r="E69" s="25">
        <v>0</v>
      </c>
      <c r="F69" s="25">
        <v>0</v>
      </c>
      <c r="G69" s="25">
        <v>0</v>
      </c>
      <c r="H69" s="25">
        <v>0</v>
      </c>
      <c r="I69" s="25">
        <v>0</v>
      </c>
      <c r="J69" s="25" t="s">
        <v>235</v>
      </c>
      <c r="K69" s="25" t="s">
        <v>11</v>
      </c>
      <c r="L69" s="25">
        <v>1</v>
      </c>
      <c r="M69" s="25">
        <v>1</v>
      </c>
      <c r="N69" s="25">
        <v>1</v>
      </c>
      <c r="O69" s="3">
        <v>1</v>
      </c>
    </row>
    <row r="70" spans="1:15" ht="21" x14ac:dyDescent="0.25">
      <c r="A70" s="25" t="s">
        <v>166</v>
      </c>
      <c r="B70" s="25" t="s">
        <v>399</v>
      </c>
      <c r="C70" s="25"/>
      <c r="D70" s="25"/>
      <c r="E70" s="27">
        <f>F70+G70+H70+I70</f>
        <v>120</v>
      </c>
      <c r="F70" s="27">
        <f t="shared" ref="F70:I70" si="4">SUM(F51:F69)</f>
        <v>30</v>
      </c>
      <c r="G70" s="27">
        <f>SUM(G51:G69)</f>
        <v>30</v>
      </c>
      <c r="H70" s="27">
        <f t="shared" si="4"/>
        <v>30</v>
      </c>
      <c r="I70" s="27">
        <f t="shared" si="4"/>
        <v>30</v>
      </c>
      <c r="J70" s="25"/>
      <c r="K70" s="25"/>
      <c r="L70" s="25"/>
      <c r="M70" s="25"/>
      <c r="N70" s="25"/>
      <c r="O70" s="3"/>
    </row>
    <row r="71" spans="1:15" x14ac:dyDescent="0.25">
      <c r="A71" s="44" t="s">
        <v>74</v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"/>
    </row>
    <row r="72" spans="1:15" ht="54.75" customHeight="1" x14ac:dyDescent="0.25">
      <c r="A72" s="25" t="s">
        <v>75</v>
      </c>
      <c r="B72" s="25" t="s">
        <v>399</v>
      </c>
      <c r="C72" s="25" t="s">
        <v>74</v>
      </c>
      <c r="D72" s="25" t="s">
        <v>400</v>
      </c>
      <c r="E72" s="25">
        <v>0</v>
      </c>
      <c r="F72" s="25">
        <v>0</v>
      </c>
      <c r="G72" s="25">
        <v>0</v>
      </c>
      <c r="H72" s="25">
        <v>0</v>
      </c>
      <c r="I72" s="25">
        <v>0</v>
      </c>
      <c r="J72" s="25" t="s">
        <v>212</v>
      </c>
      <c r="K72" s="25" t="s">
        <v>11</v>
      </c>
      <c r="L72" s="25">
        <v>418</v>
      </c>
      <c r="M72" s="25">
        <v>420</v>
      </c>
      <c r="N72" s="13">
        <v>425</v>
      </c>
      <c r="O72" s="3">
        <v>430</v>
      </c>
    </row>
    <row r="73" spans="1:15" ht="21" x14ac:dyDescent="0.25">
      <c r="A73" s="25" t="s">
        <v>27</v>
      </c>
      <c r="B73" s="25" t="s">
        <v>399</v>
      </c>
      <c r="C73" s="25"/>
      <c r="D73" s="25"/>
      <c r="E73" s="27">
        <f>F73+G73+H73+I73</f>
        <v>414.79999999999995</v>
      </c>
      <c r="F73" s="27">
        <f>SUM(F72,F70,F49, F25)</f>
        <v>73.699999999999989</v>
      </c>
      <c r="G73" s="27">
        <f>SUM(G72,G70,G49, G25)</f>
        <v>113.69999999999999</v>
      </c>
      <c r="H73" s="27">
        <f>SUM(H72,H70,H49, H25)</f>
        <v>113.69999999999999</v>
      </c>
      <c r="I73" s="27">
        <f>SUM(I72,I70,I49, I25)</f>
        <v>113.69999999999999</v>
      </c>
      <c r="J73" s="25"/>
      <c r="K73" s="25"/>
      <c r="L73" s="13"/>
      <c r="M73" s="13"/>
      <c r="N73" s="13"/>
      <c r="O73" s="3"/>
    </row>
    <row r="74" spans="1:15" x14ac:dyDescent="0.25">
      <c r="A74" s="40" t="s">
        <v>76</v>
      </c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2"/>
      <c r="O74" s="3"/>
    </row>
    <row r="75" spans="1:15" x14ac:dyDescent="0.25">
      <c r="A75" s="40" t="s">
        <v>77</v>
      </c>
      <c r="B75" s="41"/>
      <c r="C75" s="41"/>
      <c r="D75" s="41"/>
      <c r="E75" s="41"/>
      <c r="F75" s="41"/>
      <c r="G75" s="41"/>
      <c r="H75" s="41"/>
      <c r="I75" s="41"/>
      <c r="J75" s="41"/>
      <c r="K75" s="41"/>
      <c r="L75" s="41"/>
      <c r="M75" s="41"/>
      <c r="N75" s="42"/>
      <c r="O75" s="3"/>
    </row>
    <row r="76" spans="1:15" ht="52.5" customHeight="1" x14ac:dyDescent="0.25">
      <c r="A76" s="35" t="s">
        <v>413</v>
      </c>
      <c r="B76" s="36"/>
      <c r="C76" s="36"/>
      <c r="D76" s="36"/>
      <c r="E76" s="36"/>
      <c r="F76" s="36"/>
      <c r="G76" s="43"/>
      <c r="H76" s="24"/>
      <c r="I76" s="24"/>
      <c r="J76" s="25" t="s">
        <v>78</v>
      </c>
      <c r="K76" s="25" t="s">
        <v>9</v>
      </c>
      <c r="L76" s="25">
        <v>100</v>
      </c>
      <c r="M76" s="25">
        <v>100</v>
      </c>
      <c r="N76" s="25">
        <v>100</v>
      </c>
      <c r="O76" s="3">
        <v>100</v>
      </c>
    </row>
    <row r="77" spans="1:15" x14ac:dyDescent="0.25">
      <c r="A77" s="35" t="s">
        <v>79</v>
      </c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43"/>
      <c r="O77" s="3"/>
    </row>
    <row r="78" spans="1:15" ht="51.75" customHeight="1" x14ac:dyDescent="0.25">
      <c r="A78" s="35" t="s">
        <v>414</v>
      </c>
      <c r="B78" s="36"/>
      <c r="C78" s="36"/>
      <c r="D78" s="36"/>
      <c r="E78" s="36"/>
      <c r="F78" s="36"/>
      <c r="G78" s="43"/>
      <c r="H78" s="24"/>
      <c r="I78" s="24"/>
      <c r="J78" s="25" t="s">
        <v>80</v>
      </c>
      <c r="K78" s="25" t="s">
        <v>9</v>
      </c>
      <c r="L78" s="25">
        <v>0</v>
      </c>
      <c r="M78" s="25">
        <v>0</v>
      </c>
      <c r="N78" s="25">
        <v>0</v>
      </c>
      <c r="O78" s="3">
        <v>0</v>
      </c>
    </row>
    <row r="79" spans="1:15" x14ac:dyDescent="0.25">
      <c r="A79" s="44" t="s">
        <v>16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3"/>
    </row>
    <row r="80" spans="1:15" ht="96" customHeight="1" x14ac:dyDescent="0.25">
      <c r="A80" s="25" t="s">
        <v>221</v>
      </c>
      <c r="B80" s="25" t="s">
        <v>399</v>
      </c>
      <c r="C80" s="25" t="s">
        <v>407</v>
      </c>
      <c r="D80" s="25" t="s">
        <v>400</v>
      </c>
      <c r="E80" s="25">
        <v>0</v>
      </c>
      <c r="F80" s="25" t="s">
        <v>18</v>
      </c>
      <c r="G80" s="25" t="s">
        <v>21</v>
      </c>
      <c r="H80" s="25">
        <v>0</v>
      </c>
      <c r="I80" s="25">
        <v>0</v>
      </c>
      <c r="J80" s="25" t="s">
        <v>217</v>
      </c>
      <c r="K80" s="25" t="s">
        <v>11</v>
      </c>
      <c r="L80" s="13">
        <v>5</v>
      </c>
      <c r="M80" s="13">
        <v>5</v>
      </c>
      <c r="N80" s="13">
        <v>5</v>
      </c>
      <c r="O80" s="3">
        <v>5</v>
      </c>
    </row>
    <row r="81" spans="1:15" ht="84" customHeight="1" x14ac:dyDescent="0.25">
      <c r="A81" s="25" t="s">
        <v>220</v>
      </c>
      <c r="B81" s="25" t="s">
        <v>399</v>
      </c>
      <c r="C81" s="25" t="s">
        <v>408</v>
      </c>
      <c r="D81" s="25" t="s">
        <v>400</v>
      </c>
      <c r="E81" s="25">
        <v>0</v>
      </c>
      <c r="F81" s="25" t="s">
        <v>21</v>
      </c>
      <c r="G81" s="25" t="s">
        <v>21</v>
      </c>
      <c r="H81" s="25">
        <v>0</v>
      </c>
      <c r="I81" s="25">
        <v>0</v>
      </c>
      <c r="J81" s="25" t="s">
        <v>236</v>
      </c>
      <c r="K81" s="25" t="s">
        <v>11</v>
      </c>
      <c r="L81" s="13">
        <v>37</v>
      </c>
      <c r="M81" s="13">
        <v>10</v>
      </c>
      <c r="N81" s="13" t="s">
        <v>81</v>
      </c>
      <c r="O81" s="3">
        <v>10</v>
      </c>
    </row>
    <row r="82" spans="1:15" ht="94.5" x14ac:dyDescent="0.25">
      <c r="A82" s="25" t="s">
        <v>335</v>
      </c>
      <c r="B82" s="25" t="s">
        <v>399</v>
      </c>
      <c r="C82" s="25" t="s">
        <v>435</v>
      </c>
      <c r="D82" s="25" t="s">
        <v>400</v>
      </c>
      <c r="E82" s="25">
        <v>0</v>
      </c>
      <c r="F82" s="25" t="s">
        <v>18</v>
      </c>
      <c r="G82" s="25" t="s">
        <v>18</v>
      </c>
      <c r="H82" s="25">
        <v>0</v>
      </c>
      <c r="I82" s="25">
        <v>0</v>
      </c>
      <c r="J82" s="25" t="s">
        <v>336</v>
      </c>
      <c r="K82" s="25" t="s">
        <v>20</v>
      </c>
      <c r="L82" s="13">
        <v>0</v>
      </c>
      <c r="M82" s="13" t="s">
        <v>82</v>
      </c>
      <c r="N82" s="13" t="s">
        <v>82</v>
      </c>
      <c r="O82" s="3">
        <v>1</v>
      </c>
    </row>
    <row r="83" spans="1:15" ht="115.5" customHeight="1" x14ac:dyDescent="0.25">
      <c r="A83" s="25" t="s">
        <v>337</v>
      </c>
      <c r="B83" s="25" t="s">
        <v>399</v>
      </c>
      <c r="C83" s="25" t="s">
        <v>409</v>
      </c>
      <c r="D83" s="25" t="s">
        <v>400</v>
      </c>
      <c r="E83" s="25">
        <v>0</v>
      </c>
      <c r="F83" s="25" t="s">
        <v>21</v>
      </c>
      <c r="G83" s="25" t="s">
        <v>18</v>
      </c>
      <c r="H83" s="25">
        <v>0</v>
      </c>
      <c r="I83" s="25">
        <v>0</v>
      </c>
      <c r="J83" s="25" t="s">
        <v>237</v>
      </c>
      <c r="K83" s="25" t="s">
        <v>11</v>
      </c>
      <c r="L83" s="13">
        <v>1</v>
      </c>
      <c r="M83" s="13">
        <v>1</v>
      </c>
      <c r="N83" s="13">
        <v>1</v>
      </c>
      <c r="O83" s="3">
        <v>1</v>
      </c>
    </row>
    <row r="84" spans="1:15" ht="73.5" x14ac:dyDescent="0.25">
      <c r="A84" s="25" t="s">
        <v>338</v>
      </c>
      <c r="B84" s="25" t="s">
        <v>399</v>
      </c>
      <c r="C84" s="25" t="s">
        <v>410</v>
      </c>
      <c r="D84" s="25" t="s">
        <v>400</v>
      </c>
      <c r="E84" s="25">
        <v>0</v>
      </c>
      <c r="F84" s="25" t="s">
        <v>18</v>
      </c>
      <c r="G84" s="25" t="s">
        <v>18</v>
      </c>
      <c r="H84" s="25">
        <v>0</v>
      </c>
      <c r="I84" s="25">
        <v>0</v>
      </c>
      <c r="J84" s="25" t="s">
        <v>238</v>
      </c>
      <c r="K84" s="25" t="s">
        <v>11</v>
      </c>
      <c r="L84" s="13">
        <v>10</v>
      </c>
      <c r="M84" s="13">
        <v>10</v>
      </c>
      <c r="N84" s="13">
        <v>10</v>
      </c>
      <c r="O84" s="3">
        <v>10</v>
      </c>
    </row>
    <row r="85" spans="1:15" ht="125.25" customHeight="1" x14ac:dyDescent="0.25">
      <c r="A85" s="25" t="s">
        <v>339</v>
      </c>
      <c r="B85" s="25" t="s">
        <v>399</v>
      </c>
      <c r="C85" s="25" t="s">
        <v>411</v>
      </c>
      <c r="D85" s="25" t="s">
        <v>400</v>
      </c>
      <c r="E85" s="25">
        <v>0</v>
      </c>
      <c r="F85" s="25" t="s">
        <v>18</v>
      </c>
      <c r="G85" s="25" t="s">
        <v>18</v>
      </c>
      <c r="H85" s="25">
        <v>0</v>
      </c>
      <c r="I85" s="25">
        <v>0</v>
      </c>
      <c r="J85" s="25" t="s">
        <v>239</v>
      </c>
      <c r="K85" s="25" t="s">
        <v>11</v>
      </c>
      <c r="L85" s="13">
        <v>3</v>
      </c>
      <c r="M85" s="13" t="s">
        <v>83</v>
      </c>
      <c r="N85" s="13" t="s">
        <v>83</v>
      </c>
      <c r="O85" s="3">
        <v>2</v>
      </c>
    </row>
    <row r="86" spans="1:15" ht="126" customHeight="1" x14ac:dyDescent="0.25">
      <c r="A86" s="25" t="s">
        <v>219</v>
      </c>
      <c r="B86" s="25" t="s">
        <v>399</v>
      </c>
      <c r="C86" s="25" t="s">
        <v>411</v>
      </c>
      <c r="D86" s="25" t="s">
        <v>400</v>
      </c>
      <c r="E86" s="25">
        <v>0</v>
      </c>
      <c r="F86" s="25" t="s">
        <v>21</v>
      </c>
      <c r="G86" s="25" t="s">
        <v>18</v>
      </c>
      <c r="H86" s="25">
        <v>0</v>
      </c>
      <c r="I86" s="25">
        <v>0</v>
      </c>
      <c r="J86" s="25" t="s">
        <v>218</v>
      </c>
      <c r="K86" s="25" t="s">
        <v>11</v>
      </c>
      <c r="L86" s="13" t="s">
        <v>83</v>
      </c>
      <c r="M86" s="13" t="s">
        <v>83</v>
      </c>
      <c r="N86" s="13" t="s">
        <v>84</v>
      </c>
      <c r="O86" s="3">
        <v>2</v>
      </c>
    </row>
    <row r="87" spans="1:15" ht="63.75" customHeight="1" x14ac:dyDescent="0.25">
      <c r="A87" s="25" t="s">
        <v>256</v>
      </c>
      <c r="B87" s="25" t="s">
        <v>399</v>
      </c>
      <c r="C87" s="25" t="s">
        <v>410</v>
      </c>
      <c r="D87" s="25" t="s">
        <v>400</v>
      </c>
      <c r="E87" s="25">
        <v>0</v>
      </c>
      <c r="F87" s="25" t="s">
        <v>21</v>
      </c>
      <c r="G87" s="25" t="s">
        <v>18</v>
      </c>
      <c r="H87" s="25">
        <v>0</v>
      </c>
      <c r="I87" s="25">
        <v>0</v>
      </c>
      <c r="J87" s="25" t="s">
        <v>257</v>
      </c>
      <c r="K87" s="25" t="s">
        <v>11</v>
      </c>
      <c r="L87" s="13">
        <v>0</v>
      </c>
      <c r="M87" s="13">
        <v>1</v>
      </c>
      <c r="N87" s="13">
        <v>1</v>
      </c>
      <c r="O87" s="3">
        <v>1</v>
      </c>
    </row>
    <row r="88" spans="1:15" ht="21" x14ac:dyDescent="0.25">
      <c r="A88" s="25" t="s">
        <v>449</v>
      </c>
      <c r="B88" s="25" t="s">
        <v>399</v>
      </c>
      <c r="C88" s="25"/>
      <c r="D88" s="25"/>
      <c r="E88" s="27">
        <v>0</v>
      </c>
      <c r="F88" s="27">
        <v>0</v>
      </c>
      <c r="G88" s="27">
        <v>0</v>
      </c>
      <c r="H88" s="27">
        <v>0</v>
      </c>
      <c r="I88" s="27">
        <v>0</v>
      </c>
      <c r="J88" s="25"/>
      <c r="K88" s="25"/>
      <c r="L88" s="13"/>
      <c r="M88" s="13"/>
      <c r="N88" s="13"/>
      <c r="O88" s="3"/>
    </row>
    <row r="89" spans="1:15" ht="14.25" customHeight="1" x14ac:dyDescent="0.25">
      <c r="A89" s="35" t="s">
        <v>28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43"/>
      <c r="O89" s="3"/>
    </row>
    <row r="90" spans="1:15" ht="63.75" customHeight="1" x14ac:dyDescent="0.25">
      <c r="A90" s="25" t="s">
        <v>285</v>
      </c>
      <c r="B90" s="25" t="s">
        <v>399</v>
      </c>
      <c r="C90" s="25" t="s">
        <v>312</v>
      </c>
      <c r="D90" s="25" t="s">
        <v>400</v>
      </c>
      <c r="E90" s="27">
        <f t="shared" ref="E90:E118" si="5">F90+G90+H90+I90</f>
        <v>8</v>
      </c>
      <c r="F90" s="27">
        <v>2</v>
      </c>
      <c r="G90" s="27">
        <v>2</v>
      </c>
      <c r="H90" s="27">
        <v>2</v>
      </c>
      <c r="I90" s="27">
        <v>2</v>
      </c>
      <c r="J90" s="25" t="s">
        <v>85</v>
      </c>
      <c r="K90" s="25" t="s">
        <v>11</v>
      </c>
      <c r="L90" s="25">
        <v>27</v>
      </c>
      <c r="M90" s="25">
        <v>27</v>
      </c>
      <c r="N90" s="25">
        <v>27</v>
      </c>
      <c r="O90" s="3">
        <v>25</v>
      </c>
    </row>
    <row r="91" spans="1:15" ht="64.5" customHeight="1" x14ac:dyDescent="0.25">
      <c r="A91" s="25" t="s">
        <v>286</v>
      </c>
      <c r="B91" s="25" t="s">
        <v>399</v>
      </c>
      <c r="C91" s="25" t="s">
        <v>318</v>
      </c>
      <c r="D91" s="25" t="s">
        <v>400</v>
      </c>
      <c r="E91" s="27">
        <f t="shared" si="5"/>
        <v>3.2</v>
      </c>
      <c r="F91" s="27">
        <v>0.8</v>
      </c>
      <c r="G91" s="27">
        <v>0.8</v>
      </c>
      <c r="H91" s="27">
        <v>0.8</v>
      </c>
      <c r="I91" s="27">
        <v>0.8</v>
      </c>
      <c r="J91" s="25" t="s">
        <v>210</v>
      </c>
      <c r="K91" s="25" t="s">
        <v>11</v>
      </c>
      <c r="L91" s="25">
        <v>100</v>
      </c>
      <c r="M91" s="25">
        <v>100</v>
      </c>
      <c r="N91" s="25">
        <v>80</v>
      </c>
      <c r="O91" s="3">
        <v>50</v>
      </c>
    </row>
    <row r="92" spans="1:15" ht="63.75" customHeight="1" x14ac:dyDescent="0.25">
      <c r="A92" s="25" t="s">
        <v>287</v>
      </c>
      <c r="B92" s="25" t="s">
        <v>399</v>
      </c>
      <c r="C92" s="25" t="s">
        <v>312</v>
      </c>
      <c r="D92" s="25" t="s">
        <v>400</v>
      </c>
      <c r="E92" s="27">
        <f t="shared" si="5"/>
        <v>2</v>
      </c>
      <c r="F92" s="27">
        <v>0.5</v>
      </c>
      <c r="G92" s="27">
        <v>0.5</v>
      </c>
      <c r="H92" s="27">
        <v>0.5</v>
      </c>
      <c r="I92" s="27">
        <v>0.5</v>
      </c>
      <c r="J92" s="25" t="s">
        <v>86</v>
      </c>
      <c r="K92" s="25" t="s">
        <v>11</v>
      </c>
      <c r="L92" s="25">
        <v>7</v>
      </c>
      <c r="M92" s="25">
        <v>7</v>
      </c>
      <c r="N92" s="25">
        <v>2</v>
      </c>
      <c r="O92" s="3">
        <v>7</v>
      </c>
    </row>
    <row r="93" spans="1:15" ht="63" customHeight="1" x14ac:dyDescent="0.25">
      <c r="A93" s="25" t="s">
        <v>288</v>
      </c>
      <c r="B93" s="25" t="s">
        <v>399</v>
      </c>
      <c r="C93" s="25" t="s">
        <v>319</v>
      </c>
      <c r="D93" s="25" t="s">
        <v>400</v>
      </c>
      <c r="E93" s="27">
        <f t="shared" si="5"/>
        <v>2</v>
      </c>
      <c r="F93" s="27">
        <v>0.5</v>
      </c>
      <c r="G93" s="27">
        <v>0.5</v>
      </c>
      <c r="H93" s="27">
        <v>0.5</v>
      </c>
      <c r="I93" s="27">
        <v>0.5</v>
      </c>
      <c r="J93" s="25" t="s">
        <v>87</v>
      </c>
      <c r="K93" s="25" t="s">
        <v>20</v>
      </c>
      <c r="L93" s="25">
        <v>25</v>
      </c>
      <c r="M93" s="25">
        <v>25</v>
      </c>
      <c r="N93" s="25">
        <v>25</v>
      </c>
      <c r="O93" s="3">
        <v>1</v>
      </c>
    </row>
    <row r="94" spans="1:15" ht="62.25" customHeight="1" x14ac:dyDescent="0.25">
      <c r="A94" s="25" t="s">
        <v>302</v>
      </c>
      <c r="B94" s="25" t="s">
        <v>399</v>
      </c>
      <c r="C94" s="25" t="s">
        <v>312</v>
      </c>
      <c r="D94" s="25" t="s">
        <v>400</v>
      </c>
      <c r="E94" s="30">
        <f t="shared" si="5"/>
        <v>0</v>
      </c>
      <c r="F94" s="30">
        <v>0</v>
      </c>
      <c r="G94" s="30">
        <v>0</v>
      </c>
      <c r="H94" s="30">
        <v>0</v>
      </c>
      <c r="I94" s="30">
        <v>0</v>
      </c>
      <c r="J94" s="25" t="s">
        <v>85</v>
      </c>
      <c r="K94" s="25" t="s">
        <v>298</v>
      </c>
      <c r="L94" s="25">
        <v>4</v>
      </c>
      <c r="M94" s="25">
        <v>4</v>
      </c>
      <c r="N94" s="25">
        <v>4</v>
      </c>
      <c r="O94" s="3">
        <v>4</v>
      </c>
    </row>
    <row r="95" spans="1:15" ht="62.25" customHeight="1" x14ac:dyDescent="0.25">
      <c r="A95" s="25" t="s">
        <v>303</v>
      </c>
      <c r="B95" s="25" t="s">
        <v>399</v>
      </c>
      <c r="C95" s="25" t="s">
        <v>312</v>
      </c>
      <c r="D95" s="25" t="s">
        <v>400</v>
      </c>
      <c r="E95" s="30">
        <f t="shared" si="5"/>
        <v>0</v>
      </c>
      <c r="F95" s="30">
        <v>0</v>
      </c>
      <c r="G95" s="30">
        <v>0</v>
      </c>
      <c r="H95" s="30">
        <v>0</v>
      </c>
      <c r="I95" s="30">
        <v>0</v>
      </c>
      <c r="J95" s="25" t="s">
        <v>85</v>
      </c>
      <c r="K95" s="25" t="s">
        <v>298</v>
      </c>
      <c r="L95" s="25">
        <v>3</v>
      </c>
      <c r="M95" s="25">
        <v>3</v>
      </c>
      <c r="N95" s="25">
        <v>3</v>
      </c>
      <c r="O95" s="3">
        <v>3</v>
      </c>
    </row>
    <row r="96" spans="1:15" ht="63" customHeight="1" x14ac:dyDescent="0.25">
      <c r="A96" s="25" t="s">
        <v>304</v>
      </c>
      <c r="B96" s="25" t="s">
        <v>399</v>
      </c>
      <c r="C96" s="25" t="s">
        <v>312</v>
      </c>
      <c r="D96" s="25" t="s">
        <v>400</v>
      </c>
      <c r="E96" s="30">
        <f t="shared" si="5"/>
        <v>0</v>
      </c>
      <c r="F96" s="30">
        <v>0</v>
      </c>
      <c r="G96" s="30">
        <v>0</v>
      </c>
      <c r="H96" s="30">
        <v>0</v>
      </c>
      <c r="I96" s="30">
        <v>0</v>
      </c>
      <c r="J96" s="25" t="s">
        <v>85</v>
      </c>
      <c r="K96" s="25" t="s">
        <v>298</v>
      </c>
      <c r="L96" s="25">
        <v>11</v>
      </c>
      <c r="M96" s="25">
        <v>11</v>
      </c>
      <c r="N96" s="25">
        <v>11</v>
      </c>
      <c r="O96" s="3">
        <v>11</v>
      </c>
    </row>
    <row r="97" spans="1:15" ht="64.5" customHeight="1" x14ac:dyDescent="0.25">
      <c r="A97" s="25" t="s">
        <v>305</v>
      </c>
      <c r="B97" s="25" t="s">
        <v>399</v>
      </c>
      <c r="C97" s="25" t="s">
        <v>312</v>
      </c>
      <c r="D97" s="25" t="s">
        <v>400</v>
      </c>
      <c r="E97" s="30">
        <f t="shared" si="5"/>
        <v>0</v>
      </c>
      <c r="F97" s="30">
        <v>0</v>
      </c>
      <c r="G97" s="30">
        <v>0</v>
      </c>
      <c r="H97" s="30">
        <v>0</v>
      </c>
      <c r="I97" s="30">
        <v>0</v>
      </c>
      <c r="J97" s="25" t="s">
        <v>85</v>
      </c>
      <c r="K97" s="25" t="s">
        <v>298</v>
      </c>
      <c r="L97" s="25">
        <v>1</v>
      </c>
      <c r="M97" s="25">
        <v>1</v>
      </c>
      <c r="N97" s="25">
        <v>1</v>
      </c>
      <c r="O97" s="3">
        <v>1</v>
      </c>
    </row>
    <row r="98" spans="1:15" ht="62.25" customHeight="1" x14ac:dyDescent="0.25">
      <c r="A98" s="25" t="s">
        <v>438</v>
      </c>
      <c r="B98" s="25" t="s">
        <v>399</v>
      </c>
      <c r="C98" s="25" t="s">
        <v>312</v>
      </c>
      <c r="D98" s="25" t="s">
        <v>400</v>
      </c>
      <c r="E98" s="27">
        <f t="shared" si="5"/>
        <v>648</v>
      </c>
      <c r="F98" s="27">
        <v>0</v>
      </c>
      <c r="G98" s="27">
        <v>216</v>
      </c>
      <c r="H98" s="27">
        <v>216</v>
      </c>
      <c r="I98" s="27">
        <v>216</v>
      </c>
      <c r="J98" s="25"/>
      <c r="K98" s="25"/>
      <c r="L98" s="25"/>
      <c r="M98" s="25"/>
      <c r="N98" s="25"/>
      <c r="O98" s="3"/>
    </row>
    <row r="99" spans="1:15" ht="21" x14ac:dyDescent="0.25">
      <c r="A99" s="25" t="s">
        <v>313</v>
      </c>
      <c r="B99" s="25" t="s">
        <v>399</v>
      </c>
      <c r="C99" s="25"/>
      <c r="D99" s="25"/>
      <c r="E99" s="27">
        <f t="shared" si="5"/>
        <v>663.2</v>
      </c>
      <c r="F99" s="27">
        <f>SUM(F90:F98)</f>
        <v>3.8</v>
      </c>
      <c r="G99" s="27">
        <f>SUM(G90:G98)</f>
        <v>219.8</v>
      </c>
      <c r="H99" s="27">
        <f>SUM(H90:H98)</f>
        <v>219.8</v>
      </c>
      <c r="I99" s="27">
        <f>SUM(I90:I98)</f>
        <v>219.8</v>
      </c>
      <c r="J99" s="25"/>
      <c r="K99" s="25"/>
      <c r="L99" s="25"/>
      <c r="M99" s="25"/>
      <c r="N99" s="25"/>
      <c r="O99" s="3"/>
    </row>
    <row r="100" spans="1:15" ht="63.75" customHeight="1" x14ac:dyDescent="0.25">
      <c r="A100" s="25" t="s">
        <v>421</v>
      </c>
      <c r="B100" s="25" t="s">
        <v>399</v>
      </c>
      <c r="C100" s="25" t="s">
        <v>320</v>
      </c>
      <c r="D100" s="25" t="s">
        <v>400</v>
      </c>
      <c r="E100" s="30">
        <f t="shared" si="5"/>
        <v>0</v>
      </c>
      <c r="F100" s="30">
        <v>0</v>
      </c>
      <c r="G100" s="30">
        <v>0</v>
      </c>
      <c r="H100" s="30">
        <v>0</v>
      </c>
      <c r="I100" s="30">
        <v>0</v>
      </c>
      <c r="J100" s="25" t="s">
        <v>88</v>
      </c>
      <c r="K100" s="25" t="s">
        <v>11</v>
      </c>
      <c r="L100" s="25">
        <v>18</v>
      </c>
      <c r="M100" s="25">
        <v>18</v>
      </c>
      <c r="N100" s="25">
        <v>18</v>
      </c>
      <c r="O100" s="3">
        <v>18</v>
      </c>
    </row>
    <row r="101" spans="1:15" ht="63" customHeight="1" x14ac:dyDescent="0.25">
      <c r="A101" s="25" t="s">
        <v>422</v>
      </c>
      <c r="B101" s="25" t="s">
        <v>399</v>
      </c>
      <c r="C101" s="25" t="s">
        <v>320</v>
      </c>
      <c r="D101" s="25" t="s">
        <v>400</v>
      </c>
      <c r="E101" s="27">
        <f t="shared" si="5"/>
        <v>4</v>
      </c>
      <c r="F101" s="27">
        <v>1</v>
      </c>
      <c r="G101" s="27">
        <v>1</v>
      </c>
      <c r="H101" s="27">
        <v>1</v>
      </c>
      <c r="I101" s="27">
        <v>1</v>
      </c>
      <c r="J101" s="25" t="s">
        <v>89</v>
      </c>
      <c r="K101" s="25" t="s">
        <v>50</v>
      </c>
      <c r="L101" s="25">
        <v>250</v>
      </c>
      <c r="M101" s="25">
        <v>250</v>
      </c>
      <c r="N101" s="25">
        <v>250</v>
      </c>
      <c r="O101" s="3">
        <v>250</v>
      </c>
    </row>
    <row r="102" spans="1:15" ht="63" customHeight="1" x14ac:dyDescent="0.25">
      <c r="A102" s="25" t="s">
        <v>423</v>
      </c>
      <c r="B102" s="25" t="s">
        <v>399</v>
      </c>
      <c r="C102" s="25" t="s">
        <v>320</v>
      </c>
      <c r="D102" s="25" t="s">
        <v>400</v>
      </c>
      <c r="E102" s="27">
        <f t="shared" si="5"/>
        <v>8</v>
      </c>
      <c r="F102" s="27">
        <v>2</v>
      </c>
      <c r="G102" s="27">
        <v>2</v>
      </c>
      <c r="H102" s="27">
        <v>2</v>
      </c>
      <c r="I102" s="27">
        <v>2</v>
      </c>
      <c r="J102" s="25" t="s">
        <v>90</v>
      </c>
      <c r="K102" s="25" t="s">
        <v>50</v>
      </c>
      <c r="L102" s="25">
        <v>125</v>
      </c>
      <c r="M102" s="25">
        <v>125</v>
      </c>
      <c r="N102" s="25">
        <v>125</v>
      </c>
      <c r="O102" s="3">
        <v>125</v>
      </c>
    </row>
    <row r="103" spans="1:15" ht="63" customHeight="1" x14ac:dyDescent="0.25">
      <c r="A103" s="25" t="s">
        <v>424</v>
      </c>
      <c r="B103" s="25" t="s">
        <v>399</v>
      </c>
      <c r="C103" s="25" t="s">
        <v>320</v>
      </c>
      <c r="D103" s="25" t="s">
        <v>400</v>
      </c>
      <c r="E103" s="27">
        <f t="shared" si="5"/>
        <v>6</v>
      </c>
      <c r="F103" s="27">
        <v>1.5</v>
      </c>
      <c r="G103" s="27">
        <v>1.5</v>
      </c>
      <c r="H103" s="27">
        <v>1.5</v>
      </c>
      <c r="I103" s="27">
        <v>1.5</v>
      </c>
      <c r="J103" s="25" t="s">
        <v>91</v>
      </c>
      <c r="K103" s="25" t="s">
        <v>50</v>
      </c>
      <c r="L103" s="25">
        <v>90</v>
      </c>
      <c r="M103" s="25">
        <v>90</v>
      </c>
      <c r="N103" s="25">
        <v>90</v>
      </c>
      <c r="O103" s="3">
        <v>90</v>
      </c>
    </row>
    <row r="104" spans="1:15" ht="63" customHeight="1" x14ac:dyDescent="0.25">
      <c r="A104" s="22" t="s">
        <v>439</v>
      </c>
      <c r="B104" s="25" t="s">
        <v>399</v>
      </c>
      <c r="C104" s="25" t="s">
        <v>320</v>
      </c>
      <c r="D104" s="25" t="s">
        <v>400</v>
      </c>
      <c r="E104" s="27">
        <f t="shared" si="5"/>
        <v>351</v>
      </c>
      <c r="F104" s="27">
        <v>0</v>
      </c>
      <c r="G104" s="27">
        <v>117</v>
      </c>
      <c r="H104" s="27">
        <v>117</v>
      </c>
      <c r="I104" s="27">
        <v>117</v>
      </c>
      <c r="J104" s="25"/>
      <c r="K104" s="25"/>
      <c r="L104" s="25"/>
      <c r="M104" s="25"/>
      <c r="N104" s="25"/>
      <c r="O104" s="3"/>
    </row>
    <row r="105" spans="1:15" ht="21" x14ac:dyDescent="0.25">
      <c r="A105" s="25" t="s">
        <v>314</v>
      </c>
      <c r="B105" s="25" t="s">
        <v>399</v>
      </c>
      <c r="C105" s="25"/>
      <c r="D105" s="25"/>
      <c r="E105" s="27">
        <f t="shared" si="5"/>
        <v>369</v>
      </c>
      <c r="F105" s="27">
        <f>SUM(F100:F104)</f>
        <v>4.5</v>
      </c>
      <c r="G105" s="27">
        <f t="shared" ref="G105:I105" si="6">SUM(G100:G104)</f>
        <v>121.5</v>
      </c>
      <c r="H105" s="27">
        <f t="shared" si="6"/>
        <v>121.5</v>
      </c>
      <c r="I105" s="27">
        <f t="shared" si="6"/>
        <v>121.5</v>
      </c>
      <c r="J105" s="25"/>
      <c r="K105" s="25"/>
      <c r="L105" s="25"/>
      <c r="M105" s="25"/>
      <c r="N105" s="25"/>
      <c r="O105" s="3"/>
    </row>
    <row r="106" spans="1:15" ht="53.25" customHeight="1" x14ac:dyDescent="0.25">
      <c r="A106" s="32" t="s">
        <v>440</v>
      </c>
      <c r="B106" s="32" t="s">
        <v>399</v>
      </c>
      <c r="C106" s="25" t="s">
        <v>426</v>
      </c>
      <c r="D106" s="25" t="s">
        <v>400</v>
      </c>
      <c r="E106" s="27">
        <f t="shared" si="5"/>
        <v>27</v>
      </c>
      <c r="F106" s="27">
        <v>0</v>
      </c>
      <c r="G106" s="27">
        <v>9</v>
      </c>
      <c r="H106" s="27">
        <v>9</v>
      </c>
      <c r="I106" s="27">
        <v>9</v>
      </c>
      <c r="J106" s="25"/>
      <c r="K106" s="25"/>
      <c r="L106" s="25"/>
      <c r="M106" s="25"/>
      <c r="N106" s="25"/>
      <c r="O106" s="3"/>
    </row>
    <row r="107" spans="1:15" ht="54" customHeight="1" x14ac:dyDescent="0.25">
      <c r="A107" s="33"/>
      <c r="B107" s="33"/>
      <c r="C107" s="25" t="s">
        <v>426</v>
      </c>
      <c r="D107" s="25" t="s">
        <v>400</v>
      </c>
      <c r="E107" s="27">
        <f t="shared" si="5"/>
        <v>23.4</v>
      </c>
      <c r="F107" s="27">
        <v>0</v>
      </c>
      <c r="G107" s="27">
        <v>7.8</v>
      </c>
      <c r="H107" s="27">
        <v>7.8</v>
      </c>
      <c r="I107" s="27">
        <v>7.8</v>
      </c>
      <c r="J107" s="25"/>
      <c r="K107" s="25"/>
      <c r="L107" s="25"/>
      <c r="M107" s="25"/>
      <c r="N107" s="25"/>
      <c r="O107" s="3"/>
    </row>
    <row r="108" spans="1:15" ht="21" x14ac:dyDescent="0.25">
      <c r="A108" s="22" t="s">
        <v>425</v>
      </c>
      <c r="B108" s="25" t="s">
        <v>399</v>
      </c>
      <c r="C108" s="25"/>
      <c r="D108" s="25"/>
      <c r="E108" s="27">
        <f t="shared" si="5"/>
        <v>50.400000000000006</v>
      </c>
      <c r="F108" s="27">
        <f>SUM(F106:F107)</f>
        <v>0</v>
      </c>
      <c r="G108" s="27">
        <f>SUM(G106:G107)</f>
        <v>16.8</v>
      </c>
      <c r="H108" s="27">
        <f t="shared" ref="H108:I108" si="7">SUM(H106:H107)</f>
        <v>16.8</v>
      </c>
      <c r="I108" s="27">
        <f t="shared" si="7"/>
        <v>16.8</v>
      </c>
      <c r="J108" s="25"/>
      <c r="K108" s="25"/>
      <c r="L108" s="25"/>
      <c r="M108" s="25"/>
      <c r="N108" s="25"/>
      <c r="O108" s="3"/>
    </row>
    <row r="109" spans="1:15" ht="62.25" customHeight="1" x14ac:dyDescent="0.25">
      <c r="A109" s="25" t="s">
        <v>441</v>
      </c>
      <c r="B109" s="25" t="s">
        <v>399</v>
      </c>
      <c r="C109" s="25" t="s">
        <v>326</v>
      </c>
      <c r="D109" s="25" t="s">
        <v>400</v>
      </c>
      <c r="E109" s="27">
        <f t="shared" si="5"/>
        <v>2.8</v>
      </c>
      <c r="F109" s="27">
        <v>0.7</v>
      </c>
      <c r="G109" s="27">
        <v>0.7</v>
      </c>
      <c r="H109" s="27">
        <v>0.7</v>
      </c>
      <c r="I109" s="27">
        <v>0.7</v>
      </c>
      <c r="J109" s="25" t="s">
        <v>331</v>
      </c>
      <c r="K109" s="25" t="s">
        <v>11</v>
      </c>
      <c r="L109" s="25">
        <v>20</v>
      </c>
      <c r="M109" s="25">
        <v>20</v>
      </c>
      <c r="N109" s="25">
        <v>20</v>
      </c>
      <c r="O109" s="3">
        <v>10</v>
      </c>
    </row>
    <row r="110" spans="1:15" ht="64.5" customHeight="1" x14ac:dyDescent="0.25">
      <c r="A110" s="32" t="s">
        <v>442</v>
      </c>
      <c r="B110" s="32" t="s">
        <v>399</v>
      </c>
      <c r="C110" s="25" t="s">
        <v>326</v>
      </c>
      <c r="D110" s="25" t="s">
        <v>400</v>
      </c>
      <c r="E110" s="27">
        <f t="shared" si="5"/>
        <v>995.3</v>
      </c>
      <c r="F110" s="27">
        <v>0</v>
      </c>
      <c r="G110" s="27">
        <v>331.8</v>
      </c>
      <c r="H110" s="27">
        <v>331.7</v>
      </c>
      <c r="I110" s="27">
        <v>331.8</v>
      </c>
      <c r="J110" s="25"/>
      <c r="K110" s="25"/>
      <c r="L110" s="25"/>
      <c r="M110" s="25"/>
      <c r="N110" s="25"/>
      <c r="O110" s="3"/>
    </row>
    <row r="111" spans="1:15" ht="54" customHeight="1" x14ac:dyDescent="0.25">
      <c r="A111" s="33"/>
      <c r="B111" s="33"/>
      <c r="C111" s="25" t="s">
        <v>326</v>
      </c>
      <c r="D111" s="25" t="s">
        <v>400</v>
      </c>
      <c r="E111" s="27">
        <f t="shared" si="5"/>
        <v>264</v>
      </c>
      <c r="F111" s="27">
        <v>0</v>
      </c>
      <c r="G111" s="27">
        <v>88</v>
      </c>
      <c r="H111" s="27">
        <v>88</v>
      </c>
      <c r="I111" s="27">
        <v>88</v>
      </c>
      <c r="J111" s="25"/>
      <c r="K111" s="25"/>
      <c r="L111" s="25"/>
      <c r="M111" s="25"/>
      <c r="N111" s="25"/>
      <c r="O111" s="3"/>
    </row>
    <row r="112" spans="1:15" ht="54.75" customHeight="1" x14ac:dyDescent="0.25">
      <c r="A112" s="25" t="s">
        <v>427</v>
      </c>
      <c r="B112" s="25"/>
      <c r="C112" s="25" t="s">
        <v>326</v>
      </c>
      <c r="D112" s="25" t="s">
        <v>400</v>
      </c>
      <c r="E112" s="27">
        <f t="shared" si="5"/>
        <v>1262.0999999999999</v>
      </c>
      <c r="F112" s="27">
        <f>SUM(F109:F111)</f>
        <v>0.7</v>
      </c>
      <c r="G112" s="27">
        <v>420.5</v>
      </c>
      <c r="H112" s="27">
        <f t="shared" ref="H112:I112" si="8">SUM(H109:H111)</f>
        <v>420.4</v>
      </c>
      <c r="I112" s="27">
        <f t="shared" si="8"/>
        <v>420.5</v>
      </c>
      <c r="J112" s="25"/>
      <c r="K112" s="25"/>
      <c r="L112" s="25"/>
      <c r="M112" s="25"/>
      <c r="N112" s="25"/>
      <c r="O112" s="3"/>
    </row>
    <row r="113" spans="1:20" ht="55.5" customHeight="1" x14ac:dyDescent="0.25">
      <c r="A113" s="25" t="s">
        <v>443</v>
      </c>
      <c r="B113" s="25" t="s">
        <v>399</v>
      </c>
      <c r="C113" s="25" t="s">
        <v>330</v>
      </c>
      <c r="D113" s="25" t="s">
        <v>400</v>
      </c>
      <c r="E113" s="27">
        <f t="shared" si="5"/>
        <v>3.2</v>
      </c>
      <c r="F113" s="27">
        <v>0.8</v>
      </c>
      <c r="G113" s="27">
        <v>0.8</v>
      </c>
      <c r="H113" s="27">
        <v>0.8</v>
      </c>
      <c r="I113" s="27">
        <v>0.8</v>
      </c>
      <c r="J113" s="25" t="s">
        <v>92</v>
      </c>
      <c r="K113" s="25" t="s">
        <v>20</v>
      </c>
      <c r="L113" s="25">
        <v>2</v>
      </c>
      <c r="M113" s="25">
        <v>2</v>
      </c>
      <c r="N113" s="25">
        <v>2</v>
      </c>
      <c r="O113" s="3">
        <v>2</v>
      </c>
    </row>
    <row r="114" spans="1:20" ht="62.25" customHeight="1" x14ac:dyDescent="0.25">
      <c r="A114" s="25" t="s">
        <v>444</v>
      </c>
      <c r="B114" s="25" t="s">
        <v>399</v>
      </c>
      <c r="C114" s="25" t="s">
        <v>321</v>
      </c>
      <c r="D114" s="25" t="s">
        <v>400</v>
      </c>
      <c r="E114" s="30">
        <f t="shared" si="5"/>
        <v>0</v>
      </c>
      <c r="F114" s="30">
        <v>0</v>
      </c>
      <c r="G114" s="30">
        <v>0</v>
      </c>
      <c r="H114" s="30">
        <v>0</v>
      </c>
      <c r="I114" s="30">
        <v>0</v>
      </c>
      <c r="J114" s="25" t="s">
        <v>93</v>
      </c>
      <c r="K114" s="25" t="s">
        <v>11</v>
      </c>
      <c r="L114" s="25">
        <v>2</v>
      </c>
      <c r="M114" s="25">
        <v>2</v>
      </c>
      <c r="N114" s="25">
        <v>2</v>
      </c>
      <c r="O114" s="3">
        <v>2</v>
      </c>
    </row>
    <row r="115" spans="1:20" ht="115.5" customHeight="1" x14ac:dyDescent="0.25">
      <c r="A115" s="25" t="s">
        <v>445</v>
      </c>
      <c r="B115" s="25" t="s">
        <v>399</v>
      </c>
      <c r="C115" s="25" t="s">
        <v>322</v>
      </c>
      <c r="D115" s="25" t="s">
        <v>400</v>
      </c>
      <c r="E115" s="30">
        <f t="shared" si="5"/>
        <v>0</v>
      </c>
      <c r="F115" s="30">
        <v>0</v>
      </c>
      <c r="G115" s="30">
        <v>0</v>
      </c>
      <c r="H115" s="30">
        <v>0</v>
      </c>
      <c r="I115" s="30">
        <v>0</v>
      </c>
      <c r="J115" s="25" t="s">
        <v>94</v>
      </c>
      <c r="K115" s="25" t="s">
        <v>95</v>
      </c>
      <c r="L115" s="25" t="s">
        <v>96</v>
      </c>
      <c r="M115" s="25" t="s">
        <v>96</v>
      </c>
      <c r="N115" s="25" t="s">
        <v>96</v>
      </c>
      <c r="O115" s="8" t="s">
        <v>96</v>
      </c>
    </row>
    <row r="116" spans="1:20" ht="62.25" customHeight="1" x14ac:dyDescent="0.25">
      <c r="A116" s="25" t="s">
        <v>446</v>
      </c>
      <c r="B116" s="25" t="s">
        <v>399</v>
      </c>
      <c r="C116" s="25" t="s">
        <v>323</v>
      </c>
      <c r="D116" s="25" t="s">
        <v>400</v>
      </c>
      <c r="E116" s="30">
        <f t="shared" si="5"/>
        <v>0</v>
      </c>
      <c r="F116" s="30">
        <v>0</v>
      </c>
      <c r="G116" s="30">
        <v>0</v>
      </c>
      <c r="H116" s="30">
        <v>0</v>
      </c>
      <c r="I116" s="30">
        <v>0</v>
      </c>
      <c r="J116" s="25" t="s">
        <v>97</v>
      </c>
      <c r="K116" s="25" t="s">
        <v>98</v>
      </c>
      <c r="L116" s="25" t="s">
        <v>99</v>
      </c>
      <c r="M116" s="25" t="s">
        <v>99</v>
      </c>
      <c r="N116" s="25" t="s">
        <v>99</v>
      </c>
      <c r="O116" s="3" t="s">
        <v>99</v>
      </c>
    </row>
    <row r="117" spans="1:20" ht="54.75" customHeight="1" x14ac:dyDescent="0.25">
      <c r="A117" s="25" t="s">
        <v>447</v>
      </c>
      <c r="B117" s="25" t="s">
        <v>399</v>
      </c>
      <c r="C117" s="25" t="s">
        <v>324</v>
      </c>
      <c r="D117" s="25" t="s">
        <v>400</v>
      </c>
      <c r="E117" s="30">
        <f t="shared" si="5"/>
        <v>0</v>
      </c>
      <c r="F117" s="30">
        <v>0</v>
      </c>
      <c r="G117" s="30">
        <v>0</v>
      </c>
      <c r="H117" s="30">
        <v>0</v>
      </c>
      <c r="I117" s="30">
        <v>0</v>
      </c>
      <c r="J117" s="25" t="s">
        <v>85</v>
      </c>
      <c r="K117" s="25" t="s">
        <v>298</v>
      </c>
      <c r="L117" s="25">
        <v>3</v>
      </c>
      <c r="M117" s="25">
        <v>3</v>
      </c>
      <c r="N117" s="25">
        <v>3</v>
      </c>
      <c r="O117" s="3">
        <v>3</v>
      </c>
    </row>
    <row r="118" spans="1:20" ht="53.25" customHeight="1" x14ac:dyDescent="0.25">
      <c r="A118" s="22" t="s">
        <v>448</v>
      </c>
      <c r="B118" s="25" t="s">
        <v>399</v>
      </c>
      <c r="C118" s="25" t="s">
        <v>324</v>
      </c>
      <c r="D118" s="25" t="s">
        <v>400</v>
      </c>
      <c r="E118" s="27">
        <f t="shared" si="5"/>
        <v>54</v>
      </c>
      <c r="F118" s="29">
        <v>0</v>
      </c>
      <c r="G118" s="29">
        <v>18</v>
      </c>
      <c r="H118" s="29">
        <v>18</v>
      </c>
      <c r="I118" s="29">
        <v>18</v>
      </c>
      <c r="J118" s="22"/>
      <c r="K118" s="22"/>
      <c r="L118" s="22"/>
      <c r="M118" s="22"/>
      <c r="N118" s="22"/>
      <c r="O118" s="3"/>
    </row>
    <row r="119" spans="1:20" ht="21" x14ac:dyDescent="0.25">
      <c r="A119" s="22" t="s">
        <v>396</v>
      </c>
      <c r="B119" s="22"/>
      <c r="C119" s="22"/>
      <c r="D119" s="22"/>
      <c r="E119" s="27">
        <f>F119+G119+H119+I119</f>
        <v>57.2</v>
      </c>
      <c r="F119" s="29">
        <f>SUM(F113:F118)</f>
        <v>0.8</v>
      </c>
      <c r="G119" s="29">
        <f t="shared" ref="G119:I119" si="9">SUM(G113:G118)</f>
        <v>18.8</v>
      </c>
      <c r="H119" s="29">
        <f t="shared" si="9"/>
        <v>18.8</v>
      </c>
      <c r="I119" s="29">
        <f t="shared" si="9"/>
        <v>18.8</v>
      </c>
      <c r="J119" s="22"/>
      <c r="K119" s="22"/>
      <c r="L119" s="22"/>
      <c r="M119" s="22"/>
      <c r="N119" s="22"/>
      <c r="O119" s="3"/>
    </row>
    <row r="120" spans="1:20" ht="21" x14ac:dyDescent="0.25">
      <c r="A120" s="22" t="s">
        <v>450</v>
      </c>
      <c r="B120" s="22" t="s">
        <v>399</v>
      </c>
      <c r="C120" s="22"/>
      <c r="D120" s="22"/>
      <c r="E120" s="29">
        <f>F120+G120+H120+I120</f>
        <v>2401.9</v>
      </c>
      <c r="F120" s="29">
        <f>SUM(F119,F112,F108,F105,F99)</f>
        <v>9.8000000000000007</v>
      </c>
      <c r="G120" s="29">
        <f>SUM(G119,G112,G108,G105,G99)</f>
        <v>797.40000000000009</v>
      </c>
      <c r="H120" s="29">
        <f>SUM(H119,H112,H108,H105,H99)</f>
        <v>797.3</v>
      </c>
      <c r="I120" s="29">
        <f>SUM(I119,I112,I108,I105,I99)</f>
        <v>797.40000000000009</v>
      </c>
      <c r="J120" s="22"/>
      <c r="K120" s="22"/>
      <c r="L120" s="9"/>
      <c r="M120" s="9"/>
      <c r="N120" s="9"/>
      <c r="O120" s="3"/>
    </row>
    <row r="121" spans="1:20" x14ac:dyDescent="0.25">
      <c r="A121" s="35" t="s">
        <v>420</v>
      </c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43"/>
      <c r="O121" s="3"/>
      <c r="P121" s="50"/>
      <c r="Q121" s="51"/>
      <c r="R121" s="49"/>
      <c r="S121" s="49"/>
      <c r="T121" s="49"/>
    </row>
    <row r="122" spans="1:20" ht="54" customHeight="1" x14ac:dyDescent="0.25">
      <c r="A122" s="25" t="s">
        <v>222</v>
      </c>
      <c r="B122" s="25" t="s">
        <v>399</v>
      </c>
      <c r="C122" s="25" t="s">
        <v>430</v>
      </c>
      <c r="D122" s="25" t="s">
        <v>400</v>
      </c>
      <c r="E122" s="30">
        <v>0</v>
      </c>
      <c r="F122" s="30">
        <v>0</v>
      </c>
      <c r="G122" s="30">
        <v>0</v>
      </c>
      <c r="H122" s="30">
        <v>0</v>
      </c>
      <c r="I122" s="30">
        <v>0</v>
      </c>
      <c r="J122" s="25" t="s">
        <v>100</v>
      </c>
      <c r="K122" s="25" t="s">
        <v>11</v>
      </c>
      <c r="L122" s="25">
        <v>23</v>
      </c>
      <c r="M122" s="25">
        <v>23</v>
      </c>
      <c r="N122" s="25">
        <v>23</v>
      </c>
      <c r="O122" s="3">
        <v>23</v>
      </c>
      <c r="P122" s="50"/>
      <c r="Q122" s="51"/>
      <c r="R122" s="49"/>
      <c r="S122" s="49"/>
      <c r="T122" s="49"/>
    </row>
    <row r="123" spans="1:20" ht="56.25" customHeight="1" x14ac:dyDescent="0.25">
      <c r="A123" s="25" t="s">
        <v>223</v>
      </c>
      <c r="B123" s="25" t="s">
        <v>399</v>
      </c>
      <c r="C123" s="25" t="s">
        <v>430</v>
      </c>
      <c r="D123" s="25" t="s">
        <v>400</v>
      </c>
      <c r="E123" s="30">
        <v>0</v>
      </c>
      <c r="F123" s="30">
        <v>0</v>
      </c>
      <c r="G123" s="30">
        <v>0</v>
      </c>
      <c r="H123" s="30">
        <v>0</v>
      </c>
      <c r="I123" s="30">
        <v>0</v>
      </c>
      <c r="J123" s="25" t="s">
        <v>101</v>
      </c>
      <c r="K123" s="25" t="s">
        <v>11</v>
      </c>
      <c r="L123" s="25">
        <v>8</v>
      </c>
      <c r="M123" s="25">
        <v>8</v>
      </c>
      <c r="N123" s="25">
        <v>8</v>
      </c>
      <c r="O123" s="3">
        <v>8</v>
      </c>
    </row>
    <row r="124" spans="1:20" ht="64.5" customHeight="1" x14ac:dyDescent="0.25">
      <c r="A124" s="25" t="s">
        <v>102</v>
      </c>
      <c r="B124" s="25" t="s">
        <v>399</v>
      </c>
      <c r="C124" s="25" t="s">
        <v>430</v>
      </c>
      <c r="D124" s="25" t="s">
        <v>400</v>
      </c>
      <c r="E124" s="30">
        <v>0</v>
      </c>
      <c r="F124" s="30">
        <v>0</v>
      </c>
      <c r="G124" s="30">
        <v>0</v>
      </c>
      <c r="H124" s="30">
        <v>0</v>
      </c>
      <c r="I124" s="30">
        <v>0</v>
      </c>
      <c r="J124" s="25" t="s">
        <v>103</v>
      </c>
      <c r="K124" s="25" t="s">
        <v>11</v>
      </c>
      <c r="L124" s="25">
        <v>12</v>
      </c>
      <c r="M124" s="25">
        <v>12</v>
      </c>
      <c r="N124" s="25">
        <v>12</v>
      </c>
      <c r="O124" s="3">
        <v>12</v>
      </c>
    </row>
    <row r="125" spans="1:20" ht="62.25" customHeight="1" x14ac:dyDescent="0.25">
      <c r="A125" s="25" t="s">
        <v>104</v>
      </c>
      <c r="B125" s="25" t="s">
        <v>399</v>
      </c>
      <c r="C125" s="25" t="s">
        <v>430</v>
      </c>
      <c r="D125" s="25" t="s">
        <v>400</v>
      </c>
      <c r="E125" s="30">
        <v>0</v>
      </c>
      <c r="F125" s="30">
        <v>0</v>
      </c>
      <c r="G125" s="30">
        <v>0</v>
      </c>
      <c r="H125" s="30">
        <v>0</v>
      </c>
      <c r="I125" s="30">
        <v>0</v>
      </c>
      <c r="J125" s="25" t="s">
        <v>105</v>
      </c>
      <c r="K125" s="25" t="s">
        <v>11</v>
      </c>
      <c r="L125" s="25">
        <v>3000</v>
      </c>
      <c r="M125" s="25">
        <v>3500</v>
      </c>
      <c r="N125" s="25">
        <v>3500</v>
      </c>
      <c r="O125" s="3">
        <v>3500</v>
      </c>
    </row>
    <row r="126" spans="1:20" ht="62.25" customHeight="1" x14ac:dyDescent="0.25">
      <c r="A126" s="25" t="s">
        <v>106</v>
      </c>
      <c r="B126" s="25" t="s">
        <v>399</v>
      </c>
      <c r="C126" s="25" t="s">
        <v>430</v>
      </c>
      <c r="D126" s="25" t="s">
        <v>400</v>
      </c>
      <c r="E126" s="30">
        <v>0</v>
      </c>
      <c r="F126" s="30">
        <v>0</v>
      </c>
      <c r="G126" s="30">
        <v>0</v>
      </c>
      <c r="H126" s="30">
        <v>0</v>
      </c>
      <c r="I126" s="30">
        <v>0</v>
      </c>
      <c r="J126" s="25" t="s">
        <v>107</v>
      </c>
      <c r="K126" s="25" t="s">
        <v>50</v>
      </c>
      <c r="L126" s="25">
        <v>1000</v>
      </c>
      <c r="M126" s="25">
        <v>1000</v>
      </c>
      <c r="N126" s="25">
        <v>1000</v>
      </c>
      <c r="O126" s="3">
        <v>1000</v>
      </c>
    </row>
    <row r="127" spans="1:20" ht="62.25" customHeight="1" x14ac:dyDescent="0.25">
      <c r="A127" s="25" t="s">
        <v>108</v>
      </c>
      <c r="B127" s="25" t="s">
        <v>399</v>
      </c>
      <c r="C127" s="25" t="s">
        <v>430</v>
      </c>
      <c r="D127" s="25" t="s">
        <v>400</v>
      </c>
      <c r="E127" s="30">
        <v>0</v>
      </c>
      <c r="F127" s="30">
        <v>0</v>
      </c>
      <c r="G127" s="30">
        <v>0</v>
      </c>
      <c r="H127" s="30">
        <v>0</v>
      </c>
      <c r="I127" s="30">
        <v>0</v>
      </c>
      <c r="J127" s="25" t="s">
        <v>109</v>
      </c>
      <c r="K127" s="25" t="s">
        <v>50</v>
      </c>
      <c r="L127" s="25">
        <v>300</v>
      </c>
      <c r="M127" s="25">
        <v>300</v>
      </c>
      <c r="N127" s="25">
        <v>350</v>
      </c>
      <c r="O127" s="3">
        <v>350</v>
      </c>
    </row>
    <row r="128" spans="1:20" ht="60.75" customHeight="1" x14ac:dyDescent="0.25">
      <c r="A128" s="25" t="s">
        <v>110</v>
      </c>
      <c r="B128" s="25" t="s">
        <v>399</v>
      </c>
      <c r="C128" s="25" t="s">
        <v>430</v>
      </c>
      <c r="D128" s="25" t="s">
        <v>400</v>
      </c>
      <c r="E128" s="30">
        <v>0</v>
      </c>
      <c r="F128" s="30">
        <v>0</v>
      </c>
      <c r="G128" s="30">
        <v>0</v>
      </c>
      <c r="H128" s="30">
        <v>0</v>
      </c>
      <c r="I128" s="30">
        <v>0</v>
      </c>
      <c r="J128" s="25" t="s">
        <v>111</v>
      </c>
      <c r="K128" s="25" t="s">
        <v>11</v>
      </c>
      <c r="L128" s="25">
        <v>12</v>
      </c>
      <c r="M128" s="25">
        <v>12</v>
      </c>
      <c r="N128" s="25">
        <v>12</v>
      </c>
      <c r="O128" s="3">
        <v>12</v>
      </c>
    </row>
    <row r="129" spans="1:15" ht="73.5" x14ac:dyDescent="0.25">
      <c r="A129" s="25" t="s">
        <v>112</v>
      </c>
      <c r="B129" s="25" t="s">
        <v>399</v>
      </c>
      <c r="C129" s="25" t="s">
        <v>431</v>
      </c>
      <c r="D129" s="25" t="s">
        <v>400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 t="s">
        <v>113</v>
      </c>
      <c r="K129" s="25" t="s">
        <v>50</v>
      </c>
      <c r="L129" s="25">
        <v>3200</v>
      </c>
      <c r="M129" s="25">
        <v>3200</v>
      </c>
      <c r="N129" s="25">
        <v>3300</v>
      </c>
      <c r="O129" s="3">
        <v>3300</v>
      </c>
    </row>
    <row r="130" spans="1:15" ht="62.25" customHeight="1" x14ac:dyDescent="0.25">
      <c r="A130" s="25" t="s">
        <v>114</v>
      </c>
      <c r="B130" s="25" t="s">
        <v>399</v>
      </c>
      <c r="C130" s="25" t="s">
        <v>430</v>
      </c>
      <c r="D130" s="25" t="s">
        <v>400</v>
      </c>
      <c r="E130" s="25">
        <v>0</v>
      </c>
      <c r="F130" s="25">
        <v>0</v>
      </c>
      <c r="G130" s="25">
        <v>0</v>
      </c>
      <c r="H130" s="25">
        <v>0</v>
      </c>
      <c r="I130" s="25">
        <v>0</v>
      </c>
      <c r="J130" s="25" t="s">
        <v>115</v>
      </c>
      <c r="K130" s="25" t="s">
        <v>11</v>
      </c>
      <c r="L130" s="25">
        <v>23</v>
      </c>
      <c r="M130" s="25">
        <v>23</v>
      </c>
      <c r="N130" s="25">
        <v>23</v>
      </c>
      <c r="O130" s="3">
        <v>23</v>
      </c>
    </row>
    <row r="131" spans="1:15" ht="54.75" customHeight="1" x14ac:dyDescent="0.25">
      <c r="A131" s="25" t="s">
        <v>116</v>
      </c>
      <c r="B131" s="25" t="s">
        <v>399</v>
      </c>
      <c r="C131" s="25" t="s">
        <v>430</v>
      </c>
      <c r="D131" s="25" t="s">
        <v>400</v>
      </c>
      <c r="E131" s="25">
        <v>0</v>
      </c>
      <c r="F131" s="25">
        <v>0</v>
      </c>
      <c r="G131" s="25">
        <v>0</v>
      </c>
      <c r="H131" s="25">
        <v>0</v>
      </c>
      <c r="I131" s="25">
        <v>0</v>
      </c>
      <c r="J131" s="25" t="s">
        <v>117</v>
      </c>
      <c r="K131" s="25" t="s">
        <v>11</v>
      </c>
      <c r="L131" s="25">
        <v>370</v>
      </c>
      <c r="M131" s="25">
        <v>400</v>
      </c>
      <c r="N131" s="25">
        <v>400</v>
      </c>
      <c r="O131" s="3">
        <v>400</v>
      </c>
    </row>
    <row r="132" spans="1:15" ht="56.25" customHeight="1" x14ac:dyDescent="0.25">
      <c r="A132" s="25" t="s">
        <v>118</v>
      </c>
      <c r="B132" s="25" t="s">
        <v>311</v>
      </c>
      <c r="C132" s="25" t="s">
        <v>430</v>
      </c>
      <c r="D132" s="25" t="s">
        <v>400</v>
      </c>
      <c r="E132" s="25">
        <v>0</v>
      </c>
      <c r="F132" s="25">
        <v>0</v>
      </c>
      <c r="G132" s="25">
        <v>0</v>
      </c>
      <c r="H132" s="25">
        <v>0</v>
      </c>
      <c r="I132" s="25">
        <v>0</v>
      </c>
      <c r="J132" s="25" t="s">
        <v>119</v>
      </c>
      <c r="K132" s="25" t="s">
        <v>50</v>
      </c>
      <c r="L132" s="25">
        <v>20</v>
      </c>
      <c r="M132" s="25">
        <v>20</v>
      </c>
      <c r="N132" s="25">
        <v>20</v>
      </c>
      <c r="O132" s="3">
        <v>20</v>
      </c>
    </row>
    <row r="133" spans="1:15" ht="55.5" customHeight="1" x14ac:dyDescent="0.25">
      <c r="A133" s="25" t="s">
        <v>120</v>
      </c>
      <c r="B133" s="25" t="s">
        <v>399</v>
      </c>
      <c r="C133" s="25" t="s">
        <v>430</v>
      </c>
      <c r="D133" s="25" t="s">
        <v>400</v>
      </c>
      <c r="E133" s="25">
        <v>0</v>
      </c>
      <c r="F133" s="25">
        <v>0</v>
      </c>
      <c r="G133" s="25">
        <v>0</v>
      </c>
      <c r="H133" s="25">
        <v>0</v>
      </c>
      <c r="I133" s="25">
        <v>0</v>
      </c>
      <c r="J133" s="25" t="s">
        <v>121</v>
      </c>
      <c r="K133" s="25" t="s">
        <v>11</v>
      </c>
      <c r="L133" s="25">
        <v>23</v>
      </c>
      <c r="M133" s="25">
        <v>23</v>
      </c>
      <c r="N133" s="25">
        <v>23</v>
      </c>
      <c r="O133" s="3">
        <v>23</v>
      </c>
    </row>
    <row r="134" spans="1:15" ht="56.25" customHeight="1" x14ac:dyDescent="0.25">
      <c r="A134" s="25" t="s">
        <v>122</v>
      </c>
      <c r="B134" s="25" t="s">
        <v>399</v>
      </c>
      <c r="C134" s="25" t="s">
        <v>430</v>
      </c>
      <c r="D134" s="25" t="s">
        <v>400</v>
      </c>
      <c r="E134" s="25">
        <f>F134+G134+H134+I134</f>
        <v>6180.2999999999993</v>
      </c>
      <c r="F134" s="25">
        <v>0</v>
      </c>
      <c r="G134" s="25">
        <v>2757.5</v>
      </c>
      <c r="H134" s="25">
        <v>1711.4</v>
      </c>
      <c r="I134" s="25">
        <v>1711.4</v>
      </c>
      <c r="J134" s="25" t="s">
        <v>123</v>
      </c>
      <c r="K134" s="25" t="s">
        <v>11</v>
      </c>
      <c r="L134" s="25">
        <v>54</v>
      </c>
      <c r="M134" s="25">
        <v>0</v>
      </c>
      <c r="N134" s="25">
        <v>0</v>
      </c>
      <c r="O134" s="3">
        <v>0</v>
      </c>
    </row>
    <row r="135" spans="1:15" ht="57" customHeight="1" x14ac:dyDescent="0.25">
      <c r="A135" s="25" t="s">
        <v>124</v>
      </c>
      <c r="B135" s="25" t="s">
        <v>399</v>
      </c>
      <c r="C135" s="25" t="s">
        <v>430</v>
      </c>
      <c r="D135" s="25" t="s">
        <v>400</v>
      </c>
      <c r="E135" s="25">
        <v>0</v>
      </c>
      <c r="F135" s="25">
        <v>0</v>
      </c>
      <c r="G135" s="25">
        <v>0</v>
      </c>
      <c r="H135" s="25">
        <v>0</v>
      </c>
      <c r="I135" s="25">
        <v>0</v>
      </c>
      <c r="J135" s="25" t="s">
        <v>125</v>
      </c>
      <c r="K135" s="25" t="s">
        <v>11</v>
      </c>
      <c r="L135" s="25">
        <v>1</v>
      </c>
      <c r="M135" s="25">
        <v>1</v>
      </c>
      <c r="N135" s="25">
        <v>1</v>
      </c>
      <c r="O135" s="3">
        <v>1</v>
      </c>
    </row>
    <row r="136" spans="1:15" ht="55.5" customHeight="1" x14ac:dyDescent="0.25">
      <c r="A136" s="25" t="s">
        <v>126</v>
      </c>
      <c r="B136" s="25" t="s">
        <v>399</v>
      </c>
      <c r="C136" s="25" t="s">
        <v>430</v>
      </c>
      <c r="D136" s="25" t="s">
        <v>400</v>
      </c>
      <c r="E136" s="25">
        <v>0</v>
      </c>
      <c r="F136" s="25">
        <v>0</v>
      </c>
      <c r="G136" s="25">
        <v>0</v>
      </c>
      <c r="H136" s="25">
        <v>0</v>
      </c>
      <c r="I136" s="25">
        <v>0</v>
      </c>
      <c r="J136" s="25" t="s">
        <v>127</v>
      </c>
      <c r="K136" s="25" t="s">
        <v>11</v>
      </c>
      <c r="L136" s="25">
        <v>1</v>
      </c>
      <c r="M136" s="25">
        <v>1</v>
      </c>
      <c r="N136" s="25">
        <v>1</v>
      </c>
      <c r="O136" s="3">
        <v>1</v>
      </c>
    </row>
    <row r="137" spans="1:15" ht="55.5" customHeight="1" x14ac:dyDescent="0.25">
      <c r="A137" s="25" t="s">
        <v>128</v>
      </c>
      <c r="B137" s="25" t="s">
        <v>399</v>
      </c>
      <c r="C137" s="25" t="s">
        <v>430</v>
      </c>
      <c r="D137" s="25" t="s">
        <v>400</v>
      </c>
      <c r="E137" s="25">
        <v>0</v>
      </c>
      <c r="F137" s="25">
        <v>0</v>
      </c>
      <c r="G137" s="25">
        <v>0</v>
      </c>
      <c r="H137" s="25">
        <v>0</v>
      </c>
      <c r="I137" s="25">
        <v>0</v>
      </c>
      <c r="J137" s="25" t="s">
        <v>129</v>
      </c>
      <c r="K137" s="25" t="s">
        <v>11</v>
      </c>
      <c r="L137" s="25">
        <v>110</v>
      </c>
      <c r="M137" s="25">
        <v>120</v>
      </c>
      <c r="N137" s="25">
        <v>120</v>
      </c>
      <c r="O137" s="3">
        <v>120</v>
      </c>
    </row>
    <row r="138" spans="1:15" ht="63" customHeight="1" x14ac:dyDescent="0.25">
      <c r="A138" s="25" t="s">
        <v>224</v>
      </c>
      <c r="B138" s="25" t="s">
        <v>399</v>
      </c>
      <c r="C138" s="25" t="s">
        <v>430</v>
      </c>
      <c r="D138" s="25" t="s">
        <v>400</v>
      </c>
      <c r="E138" s="25">
        <v>0</v>
      </c>
      <c r="F138" s="25">
        <v>0</v>
      </c>
      <c r="G138" s="25">
        <v>0</v>
      </c>
      <c r="H138" s="25">
        <v>0</v>
      </c>
      <c r="I138" s="25">
        <v>0</v>
      </c>
      <c r="J138" s="25" t="s">
        <v>130</v>
      </c>
      <c r="K138" s="25" t="s">
        <v>11</v>
      </c>
      <c r="L138" s="25">
        <v>23</v>
      </c>
      <c r="M138" s="25">
        <v>23</v>
      </c>
      <c r="N138" s="25">
        <v>23</v>
      </c>
      <c r="O138" s="3">
        <v>23</v>
      </c>
    </row>
    <row r="139" spans="1:15" ht="53.25" customHeight="1" x14ac:dyDescent="0.25">
      <c r="A139" s="25" t="s">
        <v>131</v>
      </c>
      <c r="B139" s="25" t="s">
        <v>399</v>
      </c>
      <c r="C139" s="25" t="s">
        <v>431</v>
      </c>
      <c r="D139" s="25" t="s">
        <v>400</v>
      </c>
      <c r="E139" s="25">
        <v>0</v>
      </c>
      <c r="F139" s="25">
        <v>0</v>
      </c>
      <c r="G139" s="25">
        <v>0</v>
      </c>
      <c r="H139" s="25">
        <v>0</v>
      </c>
      <c r="I139" s="25">
        <v>0</v>
      </c>
      <c r="J139" s="25" t="s">
        <v>132</v>
      </c>
      <c r="K139" s="25" t="s">
        <v>11</v>
      </c>
      <c r="L139" s="25">
        <v>1</v>
      </c>
      <c r="M139" s="25">
        <v>2</v>
      </c>
      <c r="N139" s="25">
        <v>2</v>
      </c>
      <c r="O139" s="3">
        <v>2</v>
      </c>
    </row>
    <row r="140" spans="1:15" ht="62.25" customHeight="1" x14ac:dyDescent="0.25">
      <c r="A140" s="25" t="s">
        <v>258</v>
      </c>
      <c r="B140" s="25" t="s">
        <v>399</v>
      </c>
      <c r="C140" s="25" t="s">
        <v>430</v>
      </c>
      <c r="D140" s="25" t="s">
        <v>400</v>
      </c>
      <c r="E140" s="27">
        <f>F140+G140+H140+I140</f>
        <v>5482.8</v>
      </c>
      <c r="F140" s="27">
        <v>1618</v>
      </c>
      <c r="G140" s="27">
        <v>0</v>
      </c>
      <c r="H140" s="27">
        <v>1556.3</v>
      </c>
      <c r="I140" s="27">
        <v>2308.5</v>
      </c>
      <c r="J140" s="25" t="s">
        <v>225</v>
      </c>
      <c r="K140" s="25" t="s">
        <v>11</v>
      </c>
      <c r="L140" s="25">
        <v>1</v>
      </c>
      <c r="M140" s="25">
        <v>1</v>
      </c>
      <c r="N140" s="25">
        <v>1</v>
      </c>
      <c r="O140" s="3">
        <v>1</v>
      </c>
    </row>
    <row r="141" spans="1:15" ht="63" customHeight="1" x14ac:dyDescent="0.25">
      <c r="A141" s="25" t="s">
        <v>270</v>
      </c>
      <c r="B141" s="25" t="s">
        <v>399</v>
      </c>
      <c r="C141" s="25" t="s">
        <v>430</v>
      </c>
      <c r="D141" s="25" t="s">
        <v>400</v>
      </c>
      <c r="E141" s="27">
        <f>F141+G141+H141+I141</f>
        <v>10042</v>
      </c>
      <c r="F141" s="27">
        <v>0</v>
      </c>
      <c r="G141" s="27">
        <v>2967</v>
      </c>
      <c r="H141" s="27">
        <v>3537.5</v>
      </c>
      <c r="I141" s="27">
        <v>3537.5</v>
      </c>
      <c r="J141" s="25" t="s">
        <v>271</v>
      </c>
      <c r="K141" s="25" t="s">
        <v>11</v>
      </c>
      <c r="L141" s="25">
        <v>0</v>
      </c>
      <c r="M141" s="25">
        <v>0</v>
      </c>
      <c r="N141" s="25">
        <v>0</v>
      </c>
      <c r="O141" s="3">
        <v>0</v>
      </c>
    </row>
    <row r="142" spans="1:15" ht="54.75" customHeight="1" x14ac:dyDescent="0.25">
      <c r="A142" s="25" t="s">
        <v>274</v>
      </c>
      <c r="B142" s="25" t="s">
        <v>399</v>
      </c>
      <c r="C142" s="25" t="s">
        <v>293</v>
      </c>
      <c r="D142" s="25" t="s">
        <v>400</v>
      </c>
      <c r="E142" s="25">
        <v>0</v>
      </c>
      <c r="F142" s="25">
        <v>0</v>
      </c>
      <c r="G142" s="25">
        <v>0</v>
      </c>
      <c r="H142" s="25">
        <v>0</v>
      </c>
      <c r="I142" s="25">
        <v>0</v>
      </c>
      <c r="J142" s="25" t="s">
        <v>385</v>
      </c>
      <c r="K142" s="25" t="s">
        <v>11</v>
      </c>
      <c r="L142" s="25">
        <v>2</v>
      </c>
      <c r="M142" s="25">
        <v>2</v>
      </c>
      <c r="N142" s="25">
        <v>2</v>
      </c>
      <c r="O142" s="3">
        <v>2</v>
      </c>
    </row>
    <row r="143" spans="1:15" ht="62.25" customHeight="1" x14ac:dyDescent="0.25">
      <c r="A143" s="25" t="s">
        <v>275</v>
      </c>
      <c r="B143" s="25" t="s">
        <v>399</v>
      </c>
      <c r="C143" s="25" t="s">
        <v>296</v>
      </c>
      <c r="D143" s="25" t="s">
        <v>400</v>
      </c>
      <c r="E143" s="25">
        <v>0</v>
      </c>
      <c r="F143" s="25">
        <v>0</v>
      </c>
      <c r="G143" s="25">
        <v>0</v>
      </c>
      <c r="H143" s="25">
        <v>0</v>
      </c>
      <c r="I143" s="25">
        <v>0</v>
      </c>
      <c r="J143" s="25" t="s">
        <v>386</v>
      </c>
      <c r="K143" s="25" t="s">
        <v>11</v>
      </c>
      <c r="L143" s="25">
        <v>2</v>
      </c>
      <c r="M143" s="25">
        <v>2</v>
      </c>
      <c r="N143" s="25">
        <v>2</v>
      </c>
      <c r="O143" s="3">
        <v>2</v>
      </c>
    </row>
    <row r="144" spans="1:15" ht="54.75" customHeight="1" x14ac:dyDescent="0.25">
      <c r="A144" s="25" t="s">
        <v>340</v>
      </c>
      <c r="B144" s="25" t="s">
        <v>399</v>
      </c>
      <c r="C144" s="25" t="s">
        <v>293</v>
      </c>
      <c r="D144" s="25" t="s">
        <v>400</v>
      </c>
      <c r="E144" s="25">
        <v>0</v>
      </c>
      <c r="F144" s="25">
        <v>0</v>
      </c>
      <c r="G144" s="25">
        <v>0</v>
      </c>
      <c r="H144" s="25">
        <v>0</v>
      </c>
      <c r="I144" s="25">
        <v>0</v>
      </c>
      <c r="J144" s="25" t="s">
        <v>387</v>
      </c>
      <c r="K144" s="25" t="s">
        <v>11</v>
      </c>
      <c r="L144" s="25">
        <v>2</v>
      </c>
      <c r="M144" s="25">
        <v>1</v>
      </c>
      <c r="N144" s="25">
        <v>1</v>
      </c>
      <c r="O144" s="3">
        <v>1</v>
      </c>
    </row>
    <row r="145" spans="1:15" ht="55.5" customHeight="1" x14ac:dyDescent="0.25">
      <c r="A145" s="25" t="s">
        <v>341</v>
      </c>
      <c r="B145" s="25" t="s">
        <v>399</v>
      </c>
      <c r="C145" s="25" t="s">
        <v>293</v>
      </c>
      <c r="D145" s="25" t="s">
        <v>400</v>
      </c>
      <c r="E145" s="25">
        <v>0</v>
      </c>
      <c r="F145" s="25">
        <v>0</v>
      </c>
      <c r="G145" s="25">
        <v>0</v>
      </c>
      <c r="H145" s="25">
        <v>0</v>
      </c>
      <c r="I145" s="25">
        <v>0</v>
      </c>
      <c r="J145" s="25" t="s">
        <v>388</v>
      </c>
      <c r="K145" s="25" t="s">
        <v>11</v>
      </c>
      <c r="L145" s="25">
        <v>2</v>
      </c>
      <c r="M145" s="25">
        <v>2</v>
      </c>
      <c r="N145" s="25">
        <v>2</v>
      </c>
      <c r="O145" s="3">
        <v>2</v>
      </c>
    </row>
    <row r="146" spans="1:15" ht="54" customHeight="1" x14ac:dyDescent="0.25">
      <c r="A146" s="25" t="s">
        <v>276</v>
      </c>
      <c r="B146" s="25" t="s">
        <v>399</v>
      </c>
      <c r="C146" s="25" t="s">
        <v>293</v>
      </c>
      <c r="D146" s="25" t="s">
        <v>400</v>
      </c>
      <c r="E146" s="25">
        <v>0</v>
      </c>
      <c r="F146" s="25">
        <v>0</v>
      </c>
      <c r="G146" s="25">
        <v>0</v>
      </c>
      <c r="H146" s="25">
        <v>0</v>
      </c>
      <c r="I146" s="25">
        <v>0</v>
      </c>
      <c r="J146" s="25" t="s">
        <v>389</v>
      </c>
      <c r="K146" s="25" t="s">
        <v>11</v>
      </c>
      <c r="L146" s="25">
        <v>4</v>
      </c>
      <c r="M146" s="25">
        <v>4</v>
      </c>
      <c r="N146" s="25">
        <v>4</v>
      </c>
      <c r="O146" s="3">
        <v>4</v>
      </c>
    </row>
    <row r="147" spans="1:15" ht="20.25" customHeight="1" x14ac:dyDescent="0.25">
      <c r="A147" s="32" t="s">
        <v>391</v>
      </c>
      <c r="B147" s="32" t="s">
        <v>399</v>
      </c>
      <c r="C147" s="32" t="s">
        <v>430</v>
      </c>
      <c r="D147" s="25" t="s">
        <v>383</v>
      </c>
      <c r="E147" s="28">
        <f>F147+G147+H147+I147</f>
        <v>1166</v>
      </c>
      <c r="F147" s="28">
        <f>F148+F149</f>
        <v>1166</v>
      </c>
      <c r="G147" s="28">
        <v>0</v>
      </c>
      <c r="H147" s="28">
        <v>0</v>
      </c>
      <c r="I147" s="28">
        <v>0</v>
      </c>
      <c r="J147" s="32" t="s">
        <v>390</v>
      </c>
      <c r="K147" s="32" t="s">
        <v>11</v>
      </c>
      <c r="L147" s="32">
        <v>0</v>
      </c>
      <c r="M147" s="32">
        <v>5</v>
      </c>
      <c r="N147" s="32">
        <v>0</v>
      </c>
      <c r="O147" s="32">
        <v>0</v>
      </c>
    </row>
    <row r="148" spans="1:15" ht="54.75" customHeight="1" x14ac:dyDescent="0.25">
      <c r="A148" s="48"/>
      <c r="B148" s="48"/>
      <c r="C148" s="48"/>
      <c r="D148" s="25" t="s">
        <v>400</v>
      </c>
      <c r="E148" s="28">
        <f t="shared" ref="E148" si="10">F148+G148+H148+I148</f>
        <v>58.3</v>
      </c>
      <c r="F148" s="28">
        <v>58.3</v>
      </c>
      <c r="G148" s="28">
        <v>0</v>
      </c>
      <c r="H148" s="28">
        <v>0</v>
      </c>
      <c r="I148" s="28">
        <v>0</v>
      </c>
      <c r="J148" s="48"/>
      <c r="K148" s="48"/>
      <c r="L148" s="46"/>
      <c r="M148" s="48"/>
      <c r="N148" s="48"/>
      <c r="O148" s="48"/>
    </row>
    <row r="149" spans="1:15" ht="24" customHeight="1" x14ac:dyDescent="0.25">
      <c r="A149" s="33"/>
      <c r="B149" s="33"/>
      <c r="C149" s="33"/>
      <c r="D149" s="25" t="s">
        <v>384</v>
      </c>
      <c r="E149" s="28">
        <f>F149+G149+H149+I149</f>
        <v>1107.7</v>
      </c>
      <c r="F149" s="28">
        <v>1107.7</v>
      </c>
      <c r="G149" s="28">
        <v>0</v>
      </c>
      <c r="H149" s="28">
        <v>0</v>
      </c>
      <c r="I149" s="28">
        <v>0</v>
      </c>
      <c r="J149" s="33"/>
      <c r="K149" s="33"/>
      <c r="L149" s="47"/>
      <c r="M149" s="33"/>
      <c r="N149" s="33"/>
      <c r="O149" s="33"/>
    </row>
    <row r="150" spans="1:15" s="10" customFormat="1" ht="15.75" customHeight="1" x14ac:dyDescent="0.25">
      <c r="A150" s="25" t="s">
        <v>166</v>
      </c>
      <c r="B150" s="25"/>
      <c r="C150" s="25"/>
      <c r="D150" s="25"/>
      <c r="E150" s="28">
        <f>E122+E123+E124+E125+E126+E127+E128+E129+E130+E131+E132+E133+E134+E135+E136+E137+E138+E139+E140+E141+E142+E143+E144+E145+E146+E147</f>
        <v>22871.1</v>
      </c>
      <c r="F150" s="28">
        <f>F122+F123+F124+F125+F126+F127+F128+F129+F130+F131+F132+F133+F134+F135+F136+F137+F138+F139+F140+F141+F142+F143+F144+F145+F146+F147</f>
        <v>2784</v>
      </c>
      <c r="G150" s="28">
        <f>G122+G123+G124+G125+G126+G127+G128+G129+G130+G131+G132+G133+G134+G135+G136+G137+G138+G139+G140+G141+G142+G143+G144+G145+G146+G147</f>
        <v>5724.5</v>
      </c>
      <c r="H150" s="28">
        <f t="shared" ref="H150:I150" si="11">H122+H123+H124+H125+H126+H127+H128+H129+H130+H131+H132+H133+H134+H135+H136+H137+H138+H139+H140+H141+H142+H143+H144+H145+H146+H147</f>
        <v>6805.2</v>
      </c>
      <c r="I150" s="28">
        <f t="shared" si="11"/>
        <v>7557.4</v>
      </c>
      <c r="J150" s="31"/>
      <c r="K150" s="25"/>
      <c r="L150" s="25"/>
      <c r="M150" s="25"/>
      <c r="N150" s="25"/>
      <c r="O150" s="3"/>
    </row>
    <row r="151" spans="1:15" x14ac:dyDescent="0.25">
      <c r="A151" s="35" t="s">
        <v>133</v>
      </c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43"/>
      <c r="O151" s="3"/>
    </row>
    <row r="152" spans="1:15" ht="54" customHeight="1" x14ac:dyDescent="0.25">
      <c r="A152" s="25" t="s">
        <v>134</v>
      </c>
      <c r="B152" s="25" t="s">
        <v>399</v>
      </c>
      <c r="C152" s="25" t="s">
        <v>133</v>
      </c>
      <c r="D152" s="25" t="s">
        <v>400</v>
      </c>
      <c r="E152" s="27">
        <f>F152+G152+H152+I152</f>
        <v>193.52199999999999</v>
      </c>
      <c r="F152" s="27">
        <v>0</v>
      </c>
      <c r="G152" s="27">
        <v>193.52199999999999</v>
      </c>
      <c r="H152" s="27">
        <v>0</v>
      </c>
      <c r="I152" s="27">
        <v>0</v>
      </c>
      <c r="J152" s="25" t="s">
        <v>135</v>
      </c>
      <c r="K152" s="25" t="s">
        <v>11</v>
      </c>
      <c r="L152" s="25">
        <v>814</v>
      </c>
      <c r="M152" s="25">
        <v>820</v>
      </c>
      <c r="N152" s="25">
        <v>825</v>
      </c>
      <c r="O152" s="3">
        <v>830</v>
      </c>
    </row>
    <row r="153" spans="1:15" s="11" customFormat="1" ht="21" x14ac:dyDescent="0.25">
      <c r="A153" s="22" t="s">
        <v>51</v>
      </c>
      <c r="B153" s="25" t="s">
        <v>399</v>
      </c>
      <c r="C153" s="22"/>
      <c r="D153" s="22"/>
      <c r="E153" s="28">
        <f>E152+E150+E120+E88</f>
        <v>25466.522000000001</v>
      </c>
      <c r="F153" s="28">
        <f>F152+F150+F120+F88</f>
        <v>2793.8</v>
      </c>
      <c r="G153" s="28">
        <f>G152+G150+G120+G88</f>
        <v>6715.4220000000005</v>
      </c>
      <c r="H153" s="28">
        <f t="shared" ref="H153:I153" si="12">H152+H150+H120+H88</f>
        <v>7602.5</v>
      </c>
      <c r="I153" s="28">
        <f t="shared" si="12"/>
        <v>8354.7999999999993</v>
      </c>
      <c r="J153" s="22"/>
      <c r="K153" s="22"/>
      <c r="L153" s="9"/>
      <c r="M153" s="9"/>
      <c r="N153" s="9"/>
      <c r="O153" s="3"/>
    </row>
    <row r="154" spans="1:15" ht="25.9" customHeight="1" x14ac:dyDescent="0.25">
      <c r="A154" s="35" t="s">
        <v>136</v>
      </c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43"/>
      <c r="O154" s="3"/>
    </row>
    <row r="155" spans="1:15" x14ac:dyDescent="0.25">
      <c r="A155" s="40" t="s">
        <v>137</v>
      </c>
      <c r="B155" s="41"/>
      <c r="C155" s="41"/>
      <c r="D155" s="41"/>
      <c r="E155" s="41"/>
      <c r="F155" s="41"/>
      <c r="G155" s="41"/>
      <c r="H155" s="41"/>
      <c r="I155" s="41"/>
      <c r="J155" s="41"/>
      <c r="K155" s="41"/>
      <c r="L155" s="41"/>
      <c r="M155" s="41"/>
      <c r="N155" s="42"/>
      <c r="O155" s="3"/>
    </row>
    <row r="156" spans="1:15" ht="32.25" customHeight="1" x14ac:dyDescent="0.25">
      <c r="A156" s="35" t="s">
        <v>415</v>
      </c>
      <c r="B156" s="36"/>
      <c r="C156" s="36"/>
      <c r="D156" s="36"/>
      <c r="E156" s="36"/>
      <c r="F156" s="36"/>
      <c r="G156" s="43"/>
      <c r="H156" s="24"/>
      <c r="I156" s="24"/>
      <c r="J156" s="25" t="s">
        <v>360</v>
      </c>
      <c r="K156" s="25" t="s">
        <v>50</v>
      </c>
      <c r="L156" s="25">
        <v>26</v>
      </c>
      <c r="M156" s="25">
        <v>25</v>
      </c>
      <c r="N156" s="25">
        <v>25</v>
      </c>
      <c r="O156" s="3">
        <v>25</v>
      </c>
    </row>
    <row r="157" spans="1:15" x14ac:dyDescent="0.25">
      <c r="A157" s="40" t="s">
        <v>138</v>
      </c>
      <c r="B157" s="41"/>
      <c r="C157" s="41"/>
      <c r="D157" s="41"/>
      <c r="E157" s="41"/>
      <c r="F157" s="41"/>
      <c r="G157" s="41"/>
      <c r="H157" s="41"/>
      <c r="I157" s="41"/>
      <c r="J157" s="41"/>
      <c r="K157" s="41"/>
      <c r="L157" s="41"/>
      <c r="M157" s="41"/>
      <c r="N157" s="42"/>
      <c r="O157" s="3"/>
    </row>
    <row r="158" spans="1:15" ht="24.75" customHeight="1" x14ac:dyDescent="0.25">
      <c r="A158" s="35" t="s">
        <v>416</v>
      </c>
      <c r="B158" s="36"/>
      <c r="C158" s="36"/>
      <c r="D158" s="36"/>
      <c r="E158" s="36"/>
      <c r="F158" s="36"/>
      <c r="G158" s="43"/>
      <c r="H158" s="24"/>
      <c r="I158" s="24"/>
      <c r="J158" s="25" t="s">
        <v>342</v>
      </c>
      <c r="K158" s="25" t="s">
        <v>9</v>
      </c>
      <c r="L158" s="25">
        <v>90</v>
      </c>
      <c r="M158" s="25">
        <v>92</v>
      </c>
      <c r="N158" s="25">
        <v>92</v>
      </c>
      <c r="O158" s="3">
        <v>92</v>
      </c>
    </row>
    <row r="159" spans="1:15" x14ac:dyDescent="0.25">
      <c r="A159" s="35" t="s">
        <v>16</v>
      </c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43"/>
      <c r="O159" s="3"/>
    </row>
    <row r="160" spans="1:15" ht="53.25" customHeight="1" x14ac:dyDescent="0.25">
      <c r="A160" s="25" t="s">
        <v>343</v>
      </c>
      <c r="B160" s="25" t="s">
        <v>399</v>
      </c>
      <c r="C160" s="25" t="s">
        <v>241</v>
      </c>
      <c r="D160" s="25" t="s">
        <v>400</v>
      </c>
      <c r="E160" s="30">
        <v>0</v>
      </c>
      <c r="F160" s="30" t="s">
        <v>18</v>
      </c>
      <c r="G160" s="30" t="s">
        <v>21</v>
      </c>
      <c r="H160" s="30">
        <v>0</v>
      </c>
      <c r="I160" s="30">
        <v>0</v>
      </c>
      <c r="J160" s="25" t="s">
        <v>240</v>
      </c>
      <c r="K160" s="25" t="s">
        <v>11</v>
      </c>
      <c r="L160" s="13">
        <v>4</v>
      </c>
      <c r="M160" s="13">
        <v>4</v>
      </c>
      <c r="N160" s="13">
        <v>4</v>
      </c>
      <c r="O160" s="3">
        <v>4</v>
      </c>
    </row>
    <row r="161" spans="1:15" ht="158.25" customHeight="1" x14ac:dyDescent="0.25">
      <c r="A161" s="25" t="s">
        <v>242</v>
      </c>
      <c r="B161" s="25" t="s">
        <v>399</v>
      </c>
      <c r="C161" s="12" t="s">
        <v>259</v>
      </c>
      <c r="D161" s="25" t="s">
        <v>400</v>
      </c>
      <c r="E161" s="30">
        <v>0</v>
      </c>
      <c r="F161" s="30" t="s">
        <v>21</v>
      </c>
      <c r="G161" s="30" t="s">
        <v>21</v>
      </c>
      <c r="H161" s="30">
        <v>0</v>
      </c>
      <c r="I161" s="30">
        <v>0</v>
      </c>
      <c r="J161" s="25" t="s">
        <v>139</v>
      </c>
      <c r="K161" s="25" t="s">
        <v>11</v>
      </c>
      <c r="L161" s="13">
        <v>2</v>
      </c>
      <c r="M161" s="13">
        <v>20</v>
      </c>
      <c r="N161" s="13">
        <v>20</v>
      </c>
      <c r="O161" s="3">
        <v>20</v>
      </c>
    </row>
    <row r="162" spans="1:15" ht="21" x14ac:dyDescent="0.25">
      <c r="A162" s="25" t="s">
        <v>449</v>
      </c>
      <c r="B162" s="25" t="s">
        <v>399</v>
      </c>
      <c r="C162" s="25"/>
      <c r="D162" s="25"/>
      <c r="E162" s="25">
        <v>0</v>
      </c>
      <c r="F162" s="25" t="s">
        <v>18</v>
      </c>
      <c r="G162" s="25" t="s">
        <v>18</v>
      </c>
      <c r="H162" s="25">
        <v>0</v>
      </c>
      <c r="I162" s="25">
        <v>0</v>
      </c>
      <c r="J162" s="25"/>
      <c r="K162" s="25"/>
      <c r="L162" s="13"/>
      <c r="M162" s="13"/>
      <c r="N162" s="13"/>
      <c r="O162" s="3"/>
    </row>
    <row r="163" spans="1:15" ht="14.45" customHeight="1" x14ac:dyDescent="0.25">
      <c r="A163" s="35" t="s">
        <v>28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43"/>
      <c r="O163" s="3"/>
    </row>
    <row r="164" spans="1:15" ht="84" x14ac:dyDescent="0.25">
      <c r="A164" s="25" t="s">
        <v>300</v>
      </c>
      <c r="B164" s="25" t="s">
        <v>399</v>
      </c>
      <c r="C164" s="25" t="s">
        <v>312</v>
      </c>
      <c r="D164" s="25" t="s">
        <v>400</v>
      </c>
      <c r="E164" s="27">
        <f t="shared" ref="E164:E197" si="13">F164+G164+H164+I164</f>
        <v>37.6</v>
      </c>
      <c r="F164" s="27">
        <v>9.4</v>
      </c>
      <c r="G164" s="27">
        <v>9.4</v>
      </c>
      <c r="H164" s="27">
        <v>9.4</v>
      </c>
      <c r="I164" s="27">
        <v>9.4</v>
      </c>
      <c r="J164" s="25" t="s">
        <v>85</v>
      </c>
      <c r="K164" s="25" t="s">
        <v>11</v>
      </c>
      <c r="L164" s="25">
        <v>15</v>
      </c>
      <c r="M164" s="25">
        <v>15</v>
      </c>
      <c r="N164" s="25">
        <v>15</v>
      </c>
      <c r="O164" s="3">
        <v>15</v>
      </c>
    </row>
    <row r="165" spans="1:15" ht="53.25" customHeight="1" x14ac:dyDescent="0.25">
      <c r="A165" s="25" t="s">
        <v>289</v>
      </c>
      <c r="B165" s="25" t="s">
        <v>311</v>
      </c>
      <c r="C165" s="25" t="s">
        <v>312</v>
      </c>
      <c r="D165" s="25" t="s">
        <v>400</v>
      </c>
      <c r="E165" s="27">
        <f t="shared" si="13"/>
        <v>4</v>
      </c>
      <c r="F165" s="27">
        <v>1</v>
      </c>
      <c r="G165" s="27">
        <v>1</v>
      </c>
      <c r="H165" s="27">
        <v>1</v>
      </c>
      <c r="I165" s="27">
        <v>1</v>
      </c>
      <c r="J165" s="25" t="s">
        <v>140</v>
      </c>
      <c r="K165" s="25" t="s">
        <v>11</v>
      </c>
      <c r="L165" s="25">
        <v>2</v>
      </c>
      <c r="M165" s="25">
        <v>2</v>
      </c>
      <c r="N165" s="25">
        <v>2</v>
      </c>
      <c r="O165" s="3">
        <v>2</v>
      </c>
    </row>
    <row r="166" spans="1:15" ht="63.75" customHeight="1" x14ac:dyDescent="0.25">
      <c r="A166" s="25" t="s">
        <v>290</v>
      </c>
      <c r="B166" s="25" t="s">
        <v>311</v>
      </c>
      <c r="C166" s="25" t="s">
        <v>312</v>
      </c>
      <c r="D166" s="25" t="s">
        <v>400</v>
      </c>
      <c r="E166" s="27">
        <f t="shared" si="13"/>
        <v>24</v>
      </c>
      <c r="F166" s="27">
        <v>6</v>
      </c>
      <c r="G166" s="27">
        <v>6</v>
      </c>
      <c r="H166" s="27">
        <v>6</v>
      </c>
      <c r="I166" s="27">
        <v>6</v>
      </c>
      <c r="J166" s="25" t="s">
        <v>141</v>
      </c>
      <c r="K166" s="25" t="s">
        <v>11</v>
      </c>
      <c r="L166" s="25">
        <v>85</v>
      </c>
      <c r="M166" s="25">
        <v>85</v>
      </c>
      <c r="N166" s="25">
        <v>85</v>
      </c>
      <c r="O166" s="3">
        <v>85</v>
      </c>
    </row>
    <row r="167" spans="1:15" ht="51.75" customHeight="1" x14ac:dyDescent="0.25">
      <c r="A167" s="25" t="s">
        <v>243</v>
      </c>
      <c r="B167" s="25" t="s">
        <v>399</v>
      </c>
      <c r="C167" s="25" t="s">
        <v>312</v>
      </c>
      <c r="D167" s="25" t="s">
        <v>400</v>
      </c>
      <c r="E167" s="30">
        <f t="shared" si="13"/>
        <v>0</v>
      </c>
      <c r="F167" s="30">
        <v>0</v>
      </c>
      <c r="G167" s="30">
        <v>0</v>
      </c>
      <c r="H167" s="30">
        <v>0</v>
      </c>
      <c r="I167" s="30">
        <v>0</v>
      </c>
      <c r="J167" s="25" t="s">
        <v>142</v>
      </c>
      <c r="K167" s="25" t="s">
        <v>11</v>
      </c>
      <c r="L167" s="25">
        <v>120</v>
      </c>
      <c r="M167" s="25">
        <v>120</v>
      </c>
      <c r="N167" s="25">
        <v>120</v>
      </c>
      <c r="O167" s="3">
        <v>120</v>
      </c>
    </row>
    <row r="168" spans="1:15" ht="62.25" customHeight="1" x14ac:dyDescent="0.25">
      <c r="A168" s="25" t="s">
        <v>397</v>
      </c>
      <c r="B168" s="25" t="s">
        <v>399</v>
      </c>
      <c r="C168" s="25" t="s">
        <v>312</v>
      </c>
      <c r="D168" s="25" t="s">
        <v>400</v>
      </c>
      <c r="E168" s="27">
        <f t="shared" si="13"/>
        <v>20</v>
      </c>
      <c r="F168" s="27">
        <v>5</v>
      </c>
      <c r="G168" s="27">
        <v>5</v>
      </c>
      <c r="H168" s="27">
        <v>5</v>
      </c>
      <c r="I168" s="27">
        <v>5</v>
      </c>
      <c r="J168" s="25" t="s">
        <v>143</v>
      </c>
      <c r="K168" s="25" t="s">
        <v>11</v>
      </c>
      <c r="L168" s="25">
        <v>37</v>
      </c>
      <c r="M168" s="25">
        <v>37</v>
      </c>
      <c r="N168" s="25">
        <v>37</v>
      </c>
      <c r="O168" s="3">
        <v>37</v>
      </c>
    </row>
    <row r="169" spans="1:15" ht="55.5" customHeight="1" x14ac:dyDescent="0.25">
      <c r="A169" s="25" t="s">
        <v>144</v>
      </c>
      <c r="B169" s="25" t="s">
        <v>399</v>
      </c>
      <c r="C169" s="25" t="s">
        <v>312</v>
      </c>
      <c r="D169" s="25" t="s">
        <v>400</v>
      </c>
      <c r="E169" s="30">
        <f t="shared" si="13"/>
        <v>0</v>
      </c>
      <c r="F169" s="30">
        <v>0</v>
      </c>
      <c r="G169" s="30">
        <v>0</v>
      </c>
      <c r="H169" s="30">
        <v>0</v>
      </c>
      <c r="I169" s="30">
        <v>0</v>
      </c>
      <c r="J169" s="25" t="s">
        <v>145</v>
      </c>
      <c r="K169" s="25" t="s">
        <v>11</v>
      </c>
      <c r="L169" s="25">
        <v>45</v>
      </c>
      <c r="M169" s="25">
        <v>45</v>
      </c>
      <c r="N169" s="25">
        <v>45</v>
      </c>
      <c r="O169" s="3">
        <v>45</v>
      </c>
    </row>
    <row r="170" spans="1:15" ht="53.25" customHeight="1" x14ac:dyDescent="0.25">
      <c r="A170" s="25" t="s">
        <v>146</v>
      </c>
      <c r="B170" s="25" t="s">
        <v>399</v>
      </c>
      <c r="C170" s="25" t="s">
        <v>312</v>
      </c>
      <c r="D170" s="25" t="s">
        <v>400</v>
      </c>
      <c r="E170" s="30">
        <f t="shared" si="13"/>
        <v>0</v>
      </c>
      <c r="F170" s="30">
        <v>0</v>
      </c>
      <c r="G170" s="30">
        <v>0</v>
      </c>
      <c r="H170" s="30">
        <v>0</v>
      </c>
      <c r="I170" s="30">
        <v>0</v>
      </c>
      <c r="J170" s="25" t="s">
        <v>147</v>
      </c>
      <c r="K170" s="25" t="s">
        <v>11</v>
      </c>
      <c r="L170" s="25">
        <v>22</v>
      </c>
      <c r="M170" s="25">
        <v>22</v>
      </c>
      <c r="N170" s="25">
        <v>22</v>
      </c>
      <c r="O170" s="3">
        <v>22</v>
      </c>
    </row>
    <row r="171" spans="1:15" ht="63" customHeight="1" x14ac:dyDescent="0.25">
      <c r="A171" s="25" t="s">
        <v>268</v>
      </c>
      <c r="B171" s="25" t="s">
        <v>399</v>
      </c>
      <c r="C171" s="25" t="s">
        <v>312</v>
      </c>
      <c r="D171" s="25" t="s">
        <v>400</v>
      </c>
      <c r="E171" s="27">
        <f t="shared" si="13"/>
        <v>40</v>
      </c>
      <c r="F171" s="27">
        <v>10</v>
      </c>
      <c r="G171" s="27">
        <v>10</v>
      </c>
      <c r="H171" s="27">
        <v>10</v>
      </c>
      <c r="I171" s="27">
        <v>10</v>
      </c>
      <c r="J171" s="25" t="s">
        <v>148</v>
      </c>
      <c r="K171" s="25" t="s">
        <v>50</v>
      </c>
      <c r="L171" s="25">
        <v>800</v>
      </c>
      <c r="M171" s="25">
        <v>800</v>
      </c>
      <c r="N171" s="25">
        <v>800</v>
      </c>
      <c r="O171" s="3">
        <v>800</v>
      </c>
    </row>
    <row r="172" spans="1:15" ht="63" customHeight="1" x14ac:dyDescent="0.25">
      <c r="A172" s="25" t="s">
        <v>149</v>
      </c>
      <c r="B172" s="25" t="s">
        <v>399</v>
      </c>
      <c r="C172" s="25" t="s">
        <v>312</v>
      </c>
      <c r="D172" s="25" t="s">
        <v>400</v>
      </c>
      <c r="E172" s="25">
        <f t="shared" si="13"/>
        <v>0</v>
      </c>
      <c r="F172" s="30">
        <v>0</v>
      </c>
      <c r="G172" s="25">
        <v>0</v>
      </c>
      <c r="H172" s="25">
        <v>0</v>
      </c>
      <c r="I172" s="25">
        <v>0</v>
      </c>
      <c r="J172" s="25" t="s">
        <v>150</v>
      </c>
      <c r="K172" s="25" t="s">
        <v>11</v>
      </c>
      <c r="L172" s="25">
        <v>17</v>
      </c>
      <c r="M172" s="25">
        <v>17</v>
      </c>
      <c r="N172" s="25">
        <v>17</v>
      </c>
      <c r="O172" s="3">
        <v>17</v>
      </c>
    </row>
    <row r="173" spans="1:15" ht="64.5" customHeight="1" x14ac:dyDescent="0.25">
      <c r="A173" s="25" t="s">
        <v>267</v>
      </c>
      <c r="B173" s="25" t="s">
        <v>399</v>
      </c>
      <c r="C173" s="25" t="s">
        <v>312</v>
      </c>
      <c r="D173" s="25" t="s">
        <v>400</v>
      </c>
      <c r="E173" s="27">
        <f t="shared" si="13"/>
        <v>24</v>
      </c>
      <c r="F173" s="27">
        <v>6</v>
      </c>
      <c r="G173" s="27">
        <v>6</v>
      </c>
      <c r="H173" s="27">
        <v>6</v>
      </c>
      <c r="I173" s="27">
        <v>6</v>
      </c>
      <c r="J173" s="25" t="s">
        <v>151</v>
      </c>
      <c r="K173" s="25" t="s">
        <v>11</v>
      </c>
      <c r="L173" s="25">
        <v>1000</v>
      </c>
      <c r="M173" s="25">
        <v>1000</v>
      </c>
      <c r="N173" s="25">
        <v>800</v>
      </c>
      <c r="O173" s="3">
        <v>600</v>
      </c>
    </row>
    <row r="174" spans="1:15" ht="53.25" customHeight="1" x14ac:dyDescent="0.25">
      <c r="A174" s="25" t="s">
        <v>152</v>
      </c>
      <c r="B174" s="25" t="s">
        <v>399</v>
      </c>
      <c r="C174" s="25" t="s">
        <v>312</v>
      </c>
      <c r="D174" s="25" t="s">
        <v>400</v>
      </c>
      <c r="E174" s="27">
        <f t="shared" si="13"/>
        <v>28</v>
      </c>
      <c r="F174" s="27">
        <v>7</v>
      </c>
      <c r="G174" s="27">
        <v>7</v>
      </c>
      <c r="H174" s="27">
        <v>7</v>
      </c>
      <c r="I174" s="27">
        <v>7</v>
      </c>
      <c r="J174" s="25" t="s">
        <v>334</v>
      </c>
      <c r="K174" s="25" t="s">
        <v>11</v>
      </c>
      <c r="L174" s="25">
        <v>85</v>
      </c>
      <c r="M174" s="25">
        <v>85</v>
      </c>
      <c r="N174" s="25">
        <v>85</v>
      </c>
      <c r="O174" s="3">
        <v>70</v>
      </c>
    </row>
    <row r="175" spans="1:15" ht="54" customHeight="1" x14ac:dyDescent="0.25">
      <c r="A175" s="25" t="s">
        <v>301</v>
      </c>
      <c r="B175" s="25" t="s">
        <v>399</v>
      </c>
      <c r="C175" s="25" t="s">
        <v>312</v>
      </c>
      <c r="D175" s="25" t="s">
        <v>400</v>
      </c>
      <c r="E175" s="27">
        <f t="shared" si="13"/>
        <v>12</v>
      </c>
      <c r="F175" s="27">
        <v>3</v>
      </c>
      <c r="G175" s="27">
        <v>3</v>
      </c>
      <c r="H175" s="27">
        <v>3</v>
      </c>
      <c r="I175" s="27">
        <v>3</v>
      </c>
      <c r="J175" s="25" t="s">
        <v>269</v>
      </c>
      <c r="K175" s="25" t="s">
        <v>11</v>
      </c>
      <c r="L175" s="25">
        <v>11</v>
      </c>
      <c r="M175" s="25">
        <v>11</v>
      </c>
      <c r="N175" s="25">
        <v>11</v>
      </c>
      <c r="O175" s="3">
        <v>11</v>
      </c>
    </row>
    <row r="176" spans="1:15" ht="53.25" customHeight="1" x14ac:dyDescent="0.25">
      <c r="A176" s="25" t="s">
        <v>362</v>
      </c>
      <c r="B176" s="25" t="s">
        <v>399</v>
      </c>
      <c r="C176" s="25" t="s">
        <v>312</v>
      </c>
      <c r="D176" s="25" t="s">
        <v>400</v>
      </c>
      <c r="E176" s="25">
        <f t="shared" si="13"/>
        <v>0</v>
      </c>
      <c r="F176" s="30">
        <v>0</v>
      </c>
      <c r="G176" s="25">
        <v>0</v>
      </c>
      <c r="H176" s="25">
        <v>0</v>
      </c>
      <c r="I176" s="25">
        <v>0</v>
      </c>
      <c r="J176" s="25" t="s">
        <v>153</v>
      </c>
      <c r="K176" s="25" t="s">
        <v>11</v>
      </c>
      <c r="L176" s="25">
        <v>30</v>
      </c>
      <c r="M176" s="25">
        <v>30</v>
      </c>
      <c r="N176" s="25">
        <v>30</v>
      </c>
      <c r="O176" s="3">
        <v>30</v>
      </c>
    </row>
    <row r="177" spans="1:15" ht="63" customHeight="1" x14ac:dyDescent="0.25">
      <c r="A177" s="25" t="s">
        <v>363</v>
      </c>
      <c r="B177" s="25" t="s">
        <v>399</v>
      </c>
      <c r="C177" s="25" t="s">
        <v>312</v>
      </c>
      <c r="D177" s="25" t="s">
        <v>400</v>
      </c>
      <c r="E177" s="27">
        <f t="shared" si="13"/>
        <v>4</v>
      </c>
      <c r="F177" s="27">
        <v>1</v>
      </c>
      <c r="G177" s="27">
        <v>1</v>
      </c>
      <c r="H177" s="27">
        <v>1</v>
      </c>
      <c r="I177" s="27">
        <v>1</v>
      </c>
      <c r="J177" s="25" t="s">
        <v>154</v>
      </c>
      <c r="K177" s="25" t="s">
        <v>11</v>
      </c>
      <c r="L177" s="25">
        <v>80</v>
      </c>
      <c r="M177" s="25">
        <v>80</v>
      </c>
      <c r="N177" s="25">
        <v>70</v>
      </c>
      <c r="O177" s="3">
        <v>50</v>
      </c>
    </row>
    <row r="178" spans="1:15" ht="54.75" customHeight="1" x14ac:dyDescent="0.25">
      <c r="A178" s="25" t="s">
        <v>364</v>
      </c>
      <c r="B178" s="25" t="s">
        <v>399</v>
      </c>
      <c r="C178" s="25" t="s">
        <v>312</v>
      </c>
      <c r="D178" s="25" t="s">
        <v>400</v>
      </c>
      <c r="E178" s="25">
        <f t="shared" si="13"/>
        <v>0</v>
      </c>
      <c r="F178" s="30">
        <v>0</v>
      </c>
      <c r="G178" s="25">
        <v>0</v>
      </c>
      <c r="H178" s="25">
        <v>0</v>
      </c>
      <c r="I178" s="25">
        <v>0</v>
      </c>
      <c r="J178" s="25" t="s">
        <v>155</v>
      </c>
      <c r="K178" s="25" t="s">
        <v>11</v>
      </c>
      <c r="L178" s="25">
        <v>0</v>
      </c>
      <c r="M178" s="25">
        <v>0</v>
      </c>
      <c r="N178" s="25">
        <v>0</v>
      </c>
      <c r="O178" s="3">
        <v>0</v>
      </c>
    </row>
    <row r="179" spans="1:15" ht="64.5" customHeight="1" x14ac:dyDescent="0.25">
      <c r="A179" s="25" t="s">
        <v>365</v>
      </c>
      <c r="B179" s="25" t="s">
        <v>399</v>
      </c>
      <c r="C179" s="25" t="s">
        <v>328</v>
      </c>
      <c r="D179" s="25" t="s">
        <v>400</v>
      </c>
      <c r="E179" s="27">
        <f t="shared" si="13"/>
        <v>2</v>
      </c>
      <c r="F179" s="27">
        <v>0.5</v>
      </c>
      <c r="G179" s="25">
        <v>0.5</v>
      </c>
      <c r="H179" s="25">
        <v>0.5</v>
      </c>
      <c r="I179" s="25">
        <v>0.5</v>
      </c>
      <c r="J179" s="25" t="s">
        <v>392</v>
      </c>
      <c r="K179" s="25" t="s">
        <v>11</v>
      </c>
      <c r="L179" s="25">
        <v>2</v>
      </c>
      <c r="M179" s="25">
        <v>2</v>
      </c>
      <c r="N179" s="25">
        <v>2</v>
      </c>
      <c r="O179" s="3">
        <v>0</v>
      </c>
    </row>
    <row r="180" spans="1:15" ht="21" x14ac:dyDescent="0.25">
      <c r="A180" s="25" t="s">
        <v>313</v>
      </c>
      <c r="B180" s="25" t="s">
        <v>399</v>
      </c>
      <c r="C180" s="25"/>
      <c r="D180" s="25"/>
      <c r="E180" s="27">
        <f>F180+G180+H180+I180</f>
        <v>195.6</v>
      </c>
      <c r="F180" s="27">
        <f>SUM(F164:F179)</f>
        <v>48.9</v>
      </c>
      <c r="G180" s="25">
        <f>SUM(G164:G179)</f>
        <v>48.9</v>
      </c>
      <c r="H180" s="27">
        <f>SUM(H164:H179)</f>
        <v>48.9</v>
      </c>
      <c r="I180" s="27">
        <f>SUM(I164:I179)</f>
        <v>48.9</v>
      </c>
      <c r="J180" s="25"/>
      <c r="K180" s="25"/>
      <c r="L180" s="25"/>
      <c r="M180" s="25"/>
      <c r="N180" s="25"/>
      <c r="O180" s="3"/>
    </row>
    <row r="181" spans="1:15" ht="62.25" customHeight="1" x14ac:dyDescent="0.25">
      <c r="A181" s="25" t="s">
        <v>366</v>
      </c>
      <c r="B181" s="25" t="s">
        <v>399</v>
      </c>
      <c r="C181" s="25" t="s">
        <v>320</v>
      </c>
      <c r="D181" s="25" t="s">
        <v>400</v>
      </c>
      <c r="E181" s="27">
        <f t="shared" si="13"/>
        <v>4</v>
      </c>
      <c r="F181" s="27">
        <v>1</v>
      </c>
      <c r="G181" s="27">
        <v>1</v>
      </c>
      <c r="H181" s="27">
        <v>1</v>
      </c>
      <c r="I181" s="27">
        <v>1</v>
      </c>
      <c r="J181" s="25" t="s">
        <v>156</v>
      </c>
      <c r="K181" s="25" t="s">
        <v>11</v>
      </c>
      <c r="L181" s="25">
        <v>21</v>
      </c>
      <c r="M181" s="25">
        <v>21</v>
      </c>
      <c r="N181" s="25">
        <v>21</v>
      </c>
      <c r="O181" s="3">
        <v>21</v>
      </c>
    </row>
    <row r="182" spans="1:15" ht="64.5" customHeight="1" x14ac:dyDescent="0.25">
      <c r="A182" s="25" t="s">
        <v>367</v>
      </c>
      <c r="B182" s="25" t="s">
        <v>399</v>
      </c>
      <c r="C182" s="25" t="s">
        <v>320</v>
      </c>
      <c r="D182" s="25" t="s">
        <v>400</v>
      </c>
      <c r="E182" s="27">
        <f t="shared" si="13"/>
        <v>4</v>
      </c>
      <c r="F182" s="27">
        <v>1</v>
      </c>
      <c r="G182" s="27">
        <v>1</v>
      </c>
      <c r="H182" s="27">
        <v>1</v>
      </c>
      <c r="I182" s="27">
        <v>1</v>
      </c>
      <c r="J182" s="25" t="s">
        <v>157</v>
      </c>
      <c r="K182" s="25" t="s">
        <v>11</v>
      </c>
      <c r="L182" s="25">
        <v>36</v>
      </c>
      <c r="M182" s="25">
        <v>36</v>
      </c>
      <c r="N182" s="25">
        <v>36</v>
      </c>
      <c r="O182" s="3">
        <v>36</v>
      </c>
    </row>
    <row r="183" spans="1:15" ht="57" customHeight="1" x14ac:dyDescent="0.25">
      <c r="A183" s="25" t="s">
        <v>437</v>
      </c>
      <c r="B183" s="25" t="s">
        <v>399</v>
      </c>
      <c r="C183" s="25" t="s">
        <v>320</v>
      </c>
      <c r="D183" s="25" t="s">
        <v>400</v>
      </c>
      <c r="E183" s="25">
        <f t="shared" si="13"/>
        <v>0</v>
      </c>
      <c r="F183" s="30">
        <v>0</v>
      </c>
      <c r="G183" s="25">
        <v>0</v>
      </c>
      <c r="H183" s="25">
        <v>0</v>
      </c>
      <c r="I183" s="25">
        <v>0</v>
      </c>
      <c r="J183" s="25" t="s">
        <v>158</v>
      </c>
      <c r="K183" s="25" t="s">
        <v>11</v>
      </c>
      <c r="L183" s="25">
        <v>21</v>
      </c>
      <c r="M183" s="25">
        <v>21</v>
      </c>
      <c r="N183" s="25">
        <v>21</v>
      </c>
      <c r="O183" s="3">
        <v>21</v>
      </c>
    </row>
    <row r="184" spans="1:15" ht="57.75" customHeight="1" x14ac:dyDescent="0.25">
      <c r="A184" s="25" t="s">
        <v>368</v>
      </c>
      <c r="B184" s="25" t="s">
        <v>399</v>
      </c>
      <c r="C184" s="25" t="s">
        <v>320</v>
      </c>
      <c r="D184" s="25" t="s">
        <v>400</v>
      </c>
      <c r="E184" s="27">
        <f t="shared" si="13"/>
        <v>4</v>
      </c>
      <c r="F184" s="27">
        <v>1</v>
      </c>
      <c r="G184" s="27">
        <v>1</v>
      </c>
      <c r="H184" s="27">
        <v>1</v>
      </c>
      <c r="I184" s="27">
        <v>1</v>
      </c>
      <c r="J184" s="25" t="s">
        <v>159</v>
      </c>
      <c r="K184" s="25" t="s">
        <v>11</v>
      </c>
      <c r="L184" s="25">
        <v>250</v>
      </c>
      <c r="M184" s="25">
        <v>250</v>
      </c>
      <c r="N184" s="25">
        <v>0</v>
      </c>
      <c r="O184" s="3">
        <v>0</v>
      </c>
    </row>
    <row r="185" spans="1:15" ht="63.75" customHeight="1" x14ac:dyDescent="0.25">
      <c r="A185" s="25" t="s">
        <v>369</v>
      </c>
      <c r="B185" s="25" t="s">
        <v>399</v>
      </c>
      <c r="C185" s="25" t="s">
        <v>320</v>
      </c>
      <c r="D185" s="25" t="s">
        <v>400</v>
      </c>
      <c r="E185" s="25">
        <f t="shared" si="13"/>
        <v>0</v>
      </c>
      <c r="F185" s="30">
        <v>0</v>
      </c>
      <c r="G185" s="25">
        <v>0</v>
      </c>
      <c r="H185" s="25">
        <v>0</v>
      </c>
      <c r="I185" s="25">
        <v>0</v>
      </c>
      <c r="J185" s="25" t="s">
        <v>160</v>
      </c>
      <c r="K185" s="25" t="s">
        <v>11</v>
      </c>
      <c r="L185" s="25">
        <v>40</v>
      </c>
      <c r="M185" s="25">
        <v>40</v>
      </c>
      <c r="N185" s="25">
        <v>40</v>
      </c>
      <c r="O185" s="3">
        <v>40</v>
      </c>
    </row>
    <row r="186" spans="1:15" ht="55.5" customHeight="1" x14ac:dyDescent="0.25">
      <c r="A186" s="25" t="s">
        <v>370</v>
      </c>
      <c r="B186" s="25" t="s">
        <v>399</v>
      </c>
      <c r="C186" s="25" t="s">
        <v>320</v>
      </c>
      <c r="D186" s="25" t="s">
        <v>400</v>
      </c>
      <c r="E186" s="27">
        <f t="shared" si="13"/>
        <v>8</v>
      </c>
      <c r="F186" s="27">
        <v>2</v>
      </c>
      <c r="G186" s="27">
        <v>2</v>
      </c>
      <c r="H186" s="27">
        <v>2</v>
      </c>
      <c r="I186" s="27">
        <v>2</v>
      </c>
      <c r="J186" s="25" t="s">
        <v>161</v>
      </c>
      <c r="K186" s="25" t="s">
        <v>11</v>
      </c>
      <c r="L186" s="25">
        <v>15</v>
      </c>
      <c r="M186" s="25">
        <v>15</v>
      </c>
      <c r="N186" s="25">
        <v>15</v>
      </c>
      <c r="O186" s="3">
        <v>15</v>
      </c>
    </row>
    <row r="187" spans="1:15" ht="54.75" customHeight="1" x14ac:dyDescent="0.25">
      <c r="A187" s="25" t="s">
        <v>371</v>
      </c>
      <c r="B187" s="25" t="s">
        <v>399</v>
      </c>
      <c r="C187" s="25" t="s">
        <v>320</v>
      </c>
      <c r="D187" s="25" t="s">
        <v>400</v>
      </c>
      <c r="E187" s="25">
        <f t="shared" si="13"/>
        <v>0</v>
      </c>
      <c r="F187" s="30">
        <v>0</v>
      </c>
      <c r="G187" s="25">
        <v>0</v>
      </c>
      <c r="H187" s="25">
        <v>0</v>
      </c>
      <c r="I187" s="25">
        <v>0</v>
      </c>
      <c r="J187" s="25" t="s">
        <v>162</v>
      </c>
      <c r="K187" s="25" t="s">
        <v>11</v>
      </c>
      <c r="L187" s="25">
        <v>20</v>
      </c>
      <c r="M187" s="25">
        <v>20</v>
      </c>
      <c r="N187" s="25">
        <v>20</v>
      </c>
      <c r="O187" s="3">
        <v>20</v>
      </c>
    </row>
    <row r="188" spans="1:15" ht="54" customHeight="1" x14ac:dyDescent="0.25">
      <c r="A188" s="25" t="s">
        <v>372</v>
      </c>
      <c r="B188" s="25" t="s">
        <v>399</v>
      </c>
      <c r="C188" s="25" t="s">
        <v>320</v>
      </c>
      <c r="D188" s="25" t="s">
        <v>400</v>
      </c>
      <c r="E188" s="27">
        <f t="shared" si="13"/>
        <v>13.2</v>
      </c>
      <c r="F188" s="27">
        <v>3.3</v>
      </c>
      <c r="G188" s="25">
        <v>3.3</v>
      </c>
      <c r="H188" s="25">
        <v>3.3</v>
      </c>
      <c r="I188" s="25">
        <v>3.3</v>
      </c>
      <c r="J188" s="25" t="s">
        <v>163</v>
      </c>
      <c r="K188" s="25" t="s">
        <v>11</v>
      </c>
      <c r="L188" s="25">
        <v>8</v>
      </c>
      <c r="M188" s="25">
        <v>8</v>
      </c>
      <c r="N188" s="25">
        <v>8</v>
      </c>
      <c r="O188" s="3">
        <v>8</v>
      </c>
    </row>
    <row r="189" spans="1:15" ht="21" x14ac:dyDescent="0.25">
      <c r="A189" s="22" t="s">
        <v>314</v>
      </c>
      <c r="B189" s="25" t="s">
        <v>399</v>
      </c>
      <c r="C189" s="25"/>
      <c r="D189" s="25"/>
      <c r="E189" s="27">
        <f t="shared" si="13"/>
        <v>33.200000000000003</v>
      </c>
      <c r="F189" s="25">
        <f>SUM(F181:F188)</f>
        <v>8.3000000000000007</v>
      </c>
      <c r="G189" s="25">
        <f t="shared" ref="G189:I189" si="14">SUM(G181:G188)</f>
        <v>8.3000000000000007</v>
      </c>
      <c r="H189" s="25">
        <f t="shared" si="14"/>
        <v>8.3000000000000007</v>
      </c>
      <c r="I189" s="25">
        <f t="shared" si="14"/>
        <v>8.3000000000000007</v>
      </c>
      <c r="J189" s="25"/>
      <c r="K189" s="5"/>
      <c r="L189" s="25"/>
      <c r="M189" s="25"/>
      <c r="N189" s="13"/>
      <c r="O189" s="3"/>
    </row>
    <row r="190" spans="1:15" ht="54.75" customHeight="1" x14ac:dyDescent="0.25">
      <c r="A190" s="25" t="s">
        <v>373</v>
      </c>
      <c r="B190" s="25" t="s">
        <v>399</v>
      </c>
      <c r="C190" s="25" t="s">
        <v>316</v>
      </c>
      <c r="D190" s="25" t="s">
        <v>400</v>
      </c>
      <c r="E190" s="25">
        <f t="shared" si="13"/>
        <v>0</v>
      </c>
      <c r="F190" s="30">
        <v>0</v>
      </c>
      <c r="G190" s="25">
        <v>0</v>
      </c>
      <c r="H190" s="25">
        <v>0</v>
      </c>
      <c r="I190" s="25">
        <v>0</v>
      </c>
      <c r="J190" s="25" t="s">
        <v>164</v>
      </c>
      <c r="K190" s="25" t="s">
        <v>11</v>
      </c>
      <c r="L190" s="25">
        <v>1</v>
      </c>
      <c r="M190" s="25">
        <v>1</v>
      </c>
      <c r="N190" s="25">
        <v>1</v>
      </c>
      <c r="O190" s="3">
        <v>1</v>
      </c>
    </row>
    <row r="191" spans="1:15" ht="56.25" customHeight="1" x14ac:dyDescent="0.25">
      <c r="A191" s="25" t="s">
        <v>374</v>
      </c>
      <c r="B191" s="25" t="s">
        <v>399</v>
      </c>
      <c r="C191" s="25" t="s">
        <v>316</v>
      </c>
      <c r="D191" s="25" t="s">
        <v>400</v>
      </c>
      <c r="E191" s="25">
        <f t="shared" si="13"/>
        <v>2.8</v>
      </c>
      <c r="F191" s="27">
        <v>0.7</v>
      </c>
      <c r="G191" s="25">
        <v>0.7</v>
      </c>
      <c r="H191" s="25">
        <v>0.7</v>
      </c>
      <c r="I191" s="25">
        <v>0.7</v>
      </c>
      <c r="J191" s="25" t="s">
        <v>165</v>
      </c>
      <c r="K191" s="25" t="s">
        <v>11</v>
      </c>
      <c r="L191" s="25">
        <v>1</v>
      </c>
      <c r="M191" s="25">
        <v>1</v>
      </c>
      <c r="N191" s="25">
        <v>1</v>
      </c>
      <c r="O191" s="3">
        <v>1</v>
      </c>
    </row>
    <row r="192" spans="1:15" ht="21" x14ac:dyDescent="0.25">
      <c r="A192" s="22" t="s">
        <v>325</v>
      </c>
      <c r="B192" s="25" t="s">
        <v>399</v>
      </c>
      <c r="C192" s="25"/>
      <c r="D192" s="25"/>
      <c r="E192" s="27">
        <f t="shared" si="13"/>
        <v>2.8</v>
      </c>
      <c r="F192" s="25">
        <f>SUM(F190:F191)</f>
        <v>0.7</v>
      </c>
      <c r="G192" s="25">
        <f t="shared" ref="G192:I192" si="15">SUM(G190:G191)</f>
        <v>0.7</v>
      </c>
      <c r="H192" s="25">
        <f t="shared" si="15"/>
        <v>0.7</v>
      </c>
      <c r="I192" s="25">
        <f t="shared" si="15"/>
        <v>0.7</v>
      </c>
      <c r="J192" s="25"/>
      <c r="K192" s="5"/>
      <c r="L192" s="25"/>
      <c r="M192" s="25"/>
      <c r="N192" s="13"/>
      <c r="O192" s="3"/>
    </row>
    <row r="193" spans="1:15" ht="63.75" customHeight="1" x14ac:dyDescent="0.25">
      <c r="A193" s="25" t="s">
        <v>375</v>
      </c>
      <c r="B193" s="25" t="s">
        <v>399</v>
      </c>
      <c r="C193" s="25" t="s">
        <v>326</v>
      </c>
      <c r="D193" s="25" t="s">
        <v>400</v>
      </c>
      <c r="E193" s="27">
        <f t="shared" si="13"/>
        <v>10.8</v>
      </c>
      <c r="F193" s="27">
        <v>2.7</v>
      </c>
      <c r="G193" s="25">
        <v>2.7</v>
      </c>
      <c r="H193" s="25">
        <v>2.7</v>
      </c>
      <c r="I193" s="25">
        <v>2.7</v>
      </c>
      <c r="J193" s="25" t="s">
        <v>333</v>
      </c>
      <c r="K193" s="25" t="s">
        <v>11</v>
      </c>
      <c r="L193" s="25">
        <v>4</v>
      </c>
      <c r="M193" s="25">
        <v>4</v>
      </c>
      <c r="N193" s="25">
        <v>4</v>
      </c>
      <c r="O193" s="3">
        <v>4</v>
      </c>
    </row>
    <row r="194" spans="1:15" ht="63.75" customHeight="1" x14ac:dyDescent="0.25">
      <c r="A194" s="25" t="s">
        <v>376</v>
      </c>
      <c r="B194" s="25" t="s">
        <v>399</v>
      </c>
      <c r="C194" s="25" t="s">
        <v>326</v>
      </c>
      <c r="D194" s="25" t="s">
        <v>400</v>
      </c>
      <c r="E194" s="25">
        <f t="shared" si="13"/>
        <v>0</v>
      </c>
      <c r="F194" s="30">
        <v>0</v>
      </c>
      <c r="G194" s="25">
        <v>0</v>
      </c>
      <c r="H194" s="25">
        <v>0</v>
      </c>
      <c r="I194" s="25">
        <v>0</v>
      </c>
      <c r="J194" s="25" t="s">
        <v>167</v>
      </c>
      <c r="K194" s="25" t="s">
        <v>33</v>
      </c>
      <c r="L194" s="25" t="s">
        <v>168</v>
      </c>
      <c r="M194" s="25" t="s">
        <v>168</v>
      </c>
      <c r="N194" s="25" t="s">
        <v>168</v>
      </c>
      <c r="O194" s="3" t="s">
        <v>168</v>
      </c>
    </row>
    <row r="195" spans="1:15" ht="54" customHeight="1" x14ac:dyDescent="0.25">
      <c r="A195" s="25" t="s">
        <v>377</v>
      </c>
      <c r="B195" s="25" t="s">
        <v>399</v>
      </c>
      <c r="C195" s="25" t="s">
        <v>317</v>
      </c>
      <c r="D195" s="25" t="s">
        <v>400</v>
      </c>
      <c r="E195" s="25">
        <f t="shared" si="13"/>
        <v>0</v>
      </c>
      <c r="F195" s="30">
        <v>0</v>
      </c>
      <c r="G195" s="25">
        <v>0</v>
      </c>
      <c r="H195" s="25">
        <v>0</v>
      </c>
      <c r="I195" s="25">
        <v>0</v>
      </c>
      <c r="J195" s="25" t="s">
        <v>169</v>
      </c>
      <c r="K195" s="25" t="s">
        <v>170</v>
      </c>
      <c r="L195" s="14" t="s">
        <v>244</v>
      </c>
      <c r="M195" s="14" t="s">
        <v>244</v>
      </c>
      <c r="N195" s="14" t="s">
        <v>244</v>
      </c>
      <c r="O195" s="15" t="s">
        <v>244</v>
      </c>
    </row>
    <row r="196" spans="1:15" ht="55.5" customHeight="1" x14ac:dyDescent="0.25">
      <c r="A196" s="25" t="s">
        <v>378</v>
      </c>
      <c r="B196" s="25" t="s">
        <v>399</v>
      </c>
      <c r="C196" s="25" t="s">
        <v>324</v>
      </c>
      <c r="D196" s="25" t="s">
        <v>400</v>
      </c>
      <c r="E196" s="27">
        <f t="shared" si="13"/>
        <v>10</v>
      </c>
      <c r="F196" s="27">
        <v>2.5</v>
      </c>
      <c r="G196" s="25">
        <v>2.5</v>
      </c>
      <c r="H196" s="25">
        <v>2.5</v>
      </c>
      <c r="I196" s="25">
        <v>2.5</v>
      </c>
      <c r="J196" s="25" t="s">
        <v>171</v>
      </c>
      <c r="K196" s="25" t="s">
        <v>11</v>
      </c>
      <c r="L196" s="25">
        <v>1</v>
      </c>
      <c r="M196" s="25">
        <v>1</v>
      </c>
      <c r="N196" s="25">
        <v>1</v>
      </c>
      <c r="O196" s="3">
        <v>1</v>
      </c>
    </row>
    <row r="197" spans="1:15" ht="55.5" customHeight="1" x14ac:dyDescent="0.25">
      <c r="A197" s="25" t="s">
        <v>379</v>
      </c>
      <c r="B197" s="25" t="s">
        <v>399</v>
      </c>
      <c r="C197" s="25" t="s">
        <v>327</v>
      </c>
      <c r="D197" s="25" t="s">
        <v>400</v>
      </c>
      <c r="E197" s="25">
        <f t="shared" si="13"/>
        <v>0</v>
      </c>
      <c r="F197" s="30">
        <v>0</v>
      </c>
      <c r="G197" s="25">
        <v>0</v>
      </c>
      <c r="H197" s="25">
        <v>0</v>
      </c>
      <c r="I197" s="25">
        <v>0</v>
      </c>
      <c r="J197" s="25" t="s">
        <v>172</v>
      </c>
      <c r="K197" s="25" t="s">
        <v>170</v>
      </c>
      <c r="L197" s="25" t="s">
        <v>173</v>
      </c>
      <c r="M197" s="25" t="s">
        <v>173</v>
      </c>
      <c r="N197" s="25" t="s">
        <v>173</v>
      </c>
      <c r="O197" s="3" t="s">
        <v>173</v>
      </c>
    </row>
    <row r="198" spans="1:15" ht="58.5" customHeight="1" x14ac:dyDescent="0.25">
      <c r="A198" s="25" t="s">
        <v>380</v>
      </c>
      <c r="B198" s="25" t="s">
        <v>399</v>
      </c>
      <c r="C198" s="25" t="s">
        <v>174</v>
      </c>
      <c r="D198" s="25" t="s">
        <v>400</v>
      </c>
      <c r="E198" s="25">
        <v>0</v>
      </c>
      <c r="F198" s="30">
        <v>0</v>
      </c>
      <c r="G198" s="25">
        <v>0</v>
      </c>
      <c r="H198" s="25">
        <v>0</v>
      </c>
      <c r="I198" s="25">
        <v>0</v>
      </c>
      <c r="J198" s="25" t="s">
        <v>175</v>
      </c>
      <c r="K198" s="25" t="s">
        <v>11</v>
      </c>
      <c r="L198" s="25">
        <v>10</v>
      </c>
      <c r="M198" s="25">
        <v>10</v>
      </c>
      <c r="N198" s="25">
        <v>10</v>
      </c>
      <c r="O198" s="3">
        <v>10</v>
      </c>
    </row>
    <row r="199" spans="1:15" ht="66" customHeight="1" x14ac:dyDescent="0.25">
      <c r="A199" s="25" t="s">
        <v>381</v>
      </c>
      <c r="B199" s="25" t="s">
        <v>399</v>
      </c>
      <c r="C199" s="25" t="s">
        <v>412</v>
      </c>
      <c r="D199" s="25" t="s">
        <v>400</v>
      </c>
      <c r="E199" s="25">
        <v>0</v>
      </c>
      <c r="F199" s="30">
        <v>0</v>
      </c>
      <c r="G199" s="25">
        <v>0</v>
      </c>
      <c r="H199" s="25">
        <v>0</v>
      </c>
      <c r="I199" s="25">
        <v>0</v>
      </c>
      <c r="J199" s="25" t="s">
        <v>176</v>
      </c>
      <c r="K199" s="25" t="s">
        <v>11</v>
      </c>
      <c r="L199" s="25">
        <v>0</v>
      </c>
      <c r="M199" s="25">
        <v>0</v>
      </c>
      <c r="N199" s="25">
        <v>0</v>
      </c>
      <c r="O199" s="3">
        <v>0</v>
      </c>
    </row>
    <row r="200" spans="1:15" ht="21" customHeight="1" x14ac:dyDescent="0.25">
      <c r="A200" s="25" t="s">
        <v>419</v>
      </c>
      <c r="B200" s="25" t="s">
        <v>399</v>
      </c>
      <c r="C200" s="25"/>
      <c r="D200" s="25"/>
      <c r="E200" s="27">
        <f>F200+G200+H200+I200</f>
        <v>20.8</v>
      </c>
      <c r="F200" s="25">
        <f>SUM(F193:F199)</f>
        <v>5.2</v>
      </c>
      <c r="G200" s="25">
        <f t="shared" ref="G200:I200" si="16">SUM(G193:G199)</f>
        <v>5.2</v>
      </c>
      <c r="H200" s="25">
        <f t="shared" si="16"/>
        <v>5.2</v>
      </c>
      <c r="I200" s="25">
        <f t="shared" si="16"/>
        <v>5.2</v>
      </c>
      <c r="J200" s="25"/>
      <c r="K200" s="5"/>
      <c r="L200" s="5"/>
      <c r="M200" s="5"/>
      <c r="N200" s="16"/>
      <c r="O200" s="3"/>
    </row>
    <row r="201" spans="1:15" ht="21" x14ac:dyDescent="0.25">
      <c r="A201" s="25" t="s">
        <v>449</v>
      </c>
      <c r="B201" s="25" t="s">
        <v>399</v>
      </c>
      <c r="C201" s="25"/>
      <c r="D201" s="25"/>
      <c r="E201" s="27">
        <f>F201+G201+H201+I201</f>
        <v>252.40000000000003</v>
      </c>
      <c r="F201" s="27">
        <f>F180+F189+F192+F200</f>
        <v>63.100000000000009</v>
      </c>
      <c r="G201" s="25">
        <f>G180+G189+G192+G200</f>
        <v>63.100000000000009</v>
      </c>
      <c r="H201" s="27">
        <f>H180+H189+H192+H200</f>
        <v>63.100000000000009</v>
      </c>
      <c r="I201" s="27">
        <f>I180+I189+I192+I200</f>
        <v>63.100000000000009</v>
      </c>
      <c r="J201" s="25"/>
      <c r="K201" s="5"/>
      <c r="L201" s="5"/>
      <c r="M201" s="5"/>
      <c r="N201" s="16"/>
      <c r="O201" s="3"/>
    </row>
    <row r="202" spans="1:15" x14ac:dyDescent="0.25">
      <c r="A202" s="35" t="s">
        <v>420</v>
      </c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43"/>
      <c r="O202" s="3"/>
    </row>
    <row r="203" spans="1:15" ht="52.5" customHeight="1" x14ac:dyDescent="0.25">
      <c r="A203" s="25" t="s">
        <v>177</v>
      </c>
      <c r="B203" s="25" t="s">
        <v>399</v>
      </c>
      <c r="C203" s="25" t="s">
        <v>420</v>
      </c>
      <c r="D203" s="25" t="s">
        <v>400</v>
      </c>
      <c r="E203" s="25">
        <v>0</v>
      </c>
      <c r="F203" s="30">
        <v>0</v>
      </c>
      <c r="G203" s="25">
        <v>0</v>
      </c>
      <c r="H203" s="25">
        <v>0</v>
      </c>
      <c r="I203" s="25">
        <v>0</v>
      </c>
      <c r="J203" s="25" t="s">
        <v>178</v>
      </c>
      <c r="K203" s="25" t="s">
        <v>50</v>
      </c>
      <c r="L203" s="25">
        <v>0</v>
      </c>
      <c r="M203" s="25">
        <v>12</v>
      </c>
      <c r="N203" s="25">
        <v>12</v>
      </c>
      <c r="O203" s="3">
        <v>12</v>
      </c>
    </row>
    <row r="204" spans="1:15" ht="62.25" customHeight="1" x14ac:dyDescent="0.25">
      <c r="A204" s="25" t="s">
        <v>179</v>
      </c>
      <c r="B204" s="25" t="s">
        <v>399</v>
      </c>
      <c r="C204" s="25" t="s">
        <v>432</v>
      </c>
      <c r="D204" s="25" t="s">
        <v>400</v>
      </c>
      <c r="E204" s="25">
        <v>0</v>
      </c>
      <c r="F204" s="30">
        <v>0</v>
      </c>
      <c r="G204" s="25">
        <v>0</v>
      </c>
      <c r="H204" s="25">
        <v>0</v>
      </c>
      <c r="I204" s="25">
        <v>0</v>
      </c>
      <c r="J204" s="25" t="s">
        <v>180</v>
      </c>
      <c r="K204" s="25" t="s">
        <v>69</v>
      </c>
      <c r="L204" s="25">
        <v>1</v>
      </c>
      <c r="M204" s="25">
        <v>1</v>
      </c>
      <c r="N204" s="25">
        <v>1</v>
      </c>
      <c r="O204" s="3">
        <v>1</v>
      </c>
    </row>
    <row r="205" spans="1:15" ht="56.25" customHeight="1" x14ac:dyDescent="0.25">
      <c r="A205" s="25" t="s">
        <v>260</v>
      </c>
      <c r="B205" s="25" t="s">
        <v>399</v>
      </c>
      <c r="C205" s="25" t="s">
        <v>432</v>
      </c>
      <c r="D205" s="25" t="s">
        <v>400</v>
      </c>
      <c r="E205" s="25">
        <v>0</v>
      </c>
      <c r="F205" s="30">
        <v>0</v>
      </c>
      <c r="G205" s="25">
        <v>0</v>
      </c>
      <c r="H205" s="25">
        <v>0</v>
      </c>
      <c r="I205" s="25">
        <v>0</v>
      </c>
      <c r="J205" s="25" t="s">
        <v>245</v>
      </c>
      <c r="K205" s="25" t="s">
        <v>50</v>
      </c>
      <c r="L205" s="25">
        <v>180</v>
      </c>
      <c r="M205" s="25">
        <v>180</v>
      </c>
      <c r="N205" s="25">
        <v>180</v>
      </c>
      <c r="O205" s="3">
        <v>180</v>
      </c>
    </row>
    <row r="206" spans="1:15" ht="52.5" customHeight="1" x14ac:dyDescent="0.25">
      <c r="A206" s="25" t="s">
        <v>181</v>
      </c>
      <c r="B206" s="25" t="s">
        <v>399</v>
      </c>
      <c r="C206" s="25" t="s">
        <v>432</v>
      </c>
      <c r="D206" s="25" t="s">
        <v>400</v>
      </c>
      <c r="E206" s="25">
        <v>0</v>
      </c>
      <c r="F206" s="30">
        <v>0</v>
      </c>
      <c r="G206" s="25">
        <v>0</v>
      </c>
      <c r="H206" s="25">
        <v>0</v>
      </c>
      <c r="I206" s="25">
        <v>0</v>
      </c>
      <c r="J206" s="25" t="s">
        <v>182</v>
      </c>
      <c r="K206" s="25" t="s">
        <v>50</v>
      </c>
      <c r="L206" s="25">
        <v>2330</v>
      </c>
      <c r="M206" s="25">
        <v>2330</v>
      </c>
      <c r="N206" s="25">
        <v>2330</v>
      </c>
      <c r="O206" s="3">
        <v>2330</v>
      </c>
    </row>
    <row r="207" spans="1:15" ht="57" customHeight="1" x14ac:dyDescent="0.25">
      <c r="A207" s="25" t="s">
        <v>183</v>
      </c>
      <c r="B207" s="25" t="s">
        <v>399</v>
      </c>
      <c r="C207" s="25" t="s">
        <v>433</v>
      </c>
      <c r="D207" s="25" t="s">
        <v>400</v>
      </c>
      <c r="E207" s="25">
        <v>0</v>
      </c>
      <c r="F207" s="30">
        <v>0</v>
      </c>
      <c r="G207" s="25">
        <v>0</v>
      </c>
      <c r="H207" s="25">
        <v>0</v>
      </c>
      <c r="I207" s="25">
        <v>0</v>
      </c>
      <c r="J207" s="25" t="s">
        <v>184</v>
      </c>
      <c r="K207" s="25" t="s">
        <v>11</v>
      </c>
      <c r="L207" s="25">
        <v>0</v>
      </c>
      <c r="M207" s="25">
        <v>1</v>
      </c>
      <c r="N207" s="25">
        <v>1</v>
      </c>
      <c r="O207" s="3">
        <v>1</v>
      </c>
    </row>
    <row r="208" spans="1:15" ht="55.5" customHeight="1" x14ac:dyDescent="0.25">
      <c r="A208" s="25" t="s">
        <v>185</v>
      </c>
      <c r="B208" s="25" t="s">
        <v>399</v>
      </c>
      <c r="C208" s="25" t="s">
        <v>432</v>
      </c>
      <c r="D208" s="25" t="s">
        <v>400</v>
      </c>
      <c r="E208" s="25">
        <v>0</v>
      </c>
      <c r="F208" s="30">
        <v>0</v>
      </c>
      <c r="G208" s="25">
        <v>0</v>
      </c>
      <c r="H208" s="25">
        <v>0</v>
      </c>
      <c r="I208" s="25">
        <v>0</v>
      </c>
      <c r="J208" s="25" t="s">
        <v>186</v>
      </c>
      <c r="K208" s="25" t="s">
        <v>11</v>
      </c>
      <c r="L208" s="25">
        <v>1</v>
      </c>
      <c r="M208" s="25">
        <v>1</v>
      </c>
      <c r="N208" s="25">
        <v>1</v>
      </c>
      <c r="O208" s="3">
        <v>1</v>
      </c>
    </row>
    <row r="209" spans="1:15" ht="62.25" customHeight="1" x14ac:dyDescent="0.25">
      <c r="A209" s="25" t="s">
        <v>187</v>
      </c>
      <c r="B209" s="25" t="s">
        <v>399</v>
      </c>
      <c r="C209" s="25" t="s">
        <v>432</v>
      </c>
      <c r="D209" s="25" t="s">
        <v>400</v>
      </c>
      <c r="E209" s="25">
        <v>0</v>
      </c>
      <c r="F209" s="30">
        <v>0</v>
      </c>
      <c r="G209" s="25">
        <v>0</v>
      </c>
      <c r="H209" s="25">
        <v>0</v>
      </c>
      <c r="I209" s="25">
        <v>0</v>
      </c>
      <c r="J209" s="25" t="s">
        <v>188</v>
      </c>
      <c r="K209" s="25" t="s">
        <v>11</v>
      </c>
      <c r="L209" s="25">
        <v>5</v>
      </c>
      <c r="M209" s="25">
        <v>6</v>
      </c>
      <c r="N209" s="25">
        <v>6</v>
      </c>
      <c r="O209" s="3">
        <v>6</v>
      </c>
    </row>
    <row r="210" spans="1:15" ht="56.25" customHeight="1" x14ac:dyDescent="0.25">
      <c r="A210" s="25" t="s">
        <v>189</v>
      </c>
      <c r="B210" s="25" t="s">
        <v>399</v>
      </c>
      <c r="C210" s="25" t="s">
        <v>434</v>
      </c>
      <c r="D210" s="25" t="s">
        <v>400</v>
      </c>
      <c r="E210" s="25">
        <v>0</v>
      </c>
      <c r="F210" s="30">
        <v>0</v>
      </c>
      <c r="G210" s="25">
        <v>0</v>
      </c>
      <c r="H210" s="25">
        <v>0</v>
      </c>
      <c r="I210" s="25">
        <v>0</v>
      </c>
      <c r="J210" s="25" t="s">
        <v>190</v>
      </c>
      <c r="K210" s="25" t="s">
        <v>11</v>
      </c>
      <c r="L210" s="25">
        <v>23</v>
      </c>
      <c r="M210" s="25">
        <v>23</v>
      </c>
      <c r="N210" s="25">
        <v>23</v>
      </c>
      <c r="O210" s="3">
        <v>23</v>
      </c>
    </row>
    <row r="211" spans="1:15" ht="62.25" customHeight="1" x14ac:dyDescent="0.25">
      <c r="A211" s="25" t="s">
        <v>191</v>
      </c>
      <c r="B211" s="25" t="s">
        <v>399</v>
      </c>
      <c r="C211" s="25" t="s">
        <v>432</v>
      </c>
      <c r="D211" s="25" t="s">
        <v>400</v>
      </c>
      <c r="E211" s="25">
        <v>0</v>
      </c>
      <c r="F211" s="30">
        <v>0</v>
      </c>
      <c r="G211" s="25">
        <v>0</v>
      </c>
      <c r="H211" s="25">
        <v>0</v>
      </c>
      <c r="I211" s="25">
        <v>0</v>
      </c>
      <c r="J211" s="25" t="s">
        <v>192</v>
      </c>
      <c r="K211" s="25" t="s">
        <v>50</v>
      </c>
      <c r="L211" s="25">
        <v>3900</v>
      </c>
      <c r="M211" s="25">
        <v>3900</v>
      </c>
      <c r="N211" s="25">
        <v>3900</v>
      </c>
      <c r="O211" s="3">
        <v>3900</v>
      </c>
    </row>
    <row r="212" spans="1:15" ht="62.25" customHeight="1" x14ac:dyDescent="0.25">
      <c r="A212" s="25" t="s">
        <v>193</v>
      </c>
      <c r="B212" s="25" t="s">
        <v>399</v>
      </c>
      <c r="C212" s="25" t="s">
        <v>432</v>
      </c>
      <c r="D212" s="25" t="s">
        <v>400</v>
      </c>
      <c r="E212" s="25">
        <v>0</v>
      </c>
      <c r="F212" s="30">
        <v>0</v>
      </c>
      <c r="G212" s="25">
        <v>0</v>
      </c>
      <c r="H212" s="25">
        <v>0</v>
      </c>
      <c r="I212" s="25">
        <v>0</v>
      </c>
      <c r="J212" s="25" t="s">
        <v>194</v>
      </c>
      <c r="K212" s="25" t="s">
        <v>11</v>
      </c>
      <c r="L212" s="25">
        <v>23</v>
      </c>
      <c r="M212" s="25">
        <v>23</v>
      </c>
      <c r="N212" s="25">
        <v>23</v>
      </c>
      <c r="O212" s="3">
        <v>23</v>
      </c>
    </row>
    <row r="213" spans="1:15" ht="62.25" customHeight="1" x14ac:dyDescent="0.25">
      <c r="A213" s="25" t="s">
        <v>246</v>
      </c>
      <c r="B213" s="25" t="s">
        <v>311</v>
      </c>
      <c r="C213" s="25" t="s">
        <v>432</v>
      </c>
      <c r="D213" s="25" t="s">
        <v>400</v>
      </c>
      <c r="E213" s="25">
        <v>0</v>
      </c>
      <c r="F213" s="30">
        <v>0</v>
      </c>
      <c r="G213" s="25">
        <v>0</v>
      </c>
      <c r="H213" s="25">
        <v>0</v>
      </c>
      <c r="I213" s="25">
        <v>0</v>
      </c>
      <c r="J213" s="25" t="s">
        <v>195</v>
      </c>
      <c r="K213" s="25" t="s">
        <v>11</v>
      </c>
      <c r="L213" s="25">
        <v>23</v>
      </c>
      <c r="M213" s="25">
        <v>23</v>
      </c>
      <c r="N213" s="25">
        <v>23</v>
      </c>
      <c r="O213" s="3">
        <v>23</v>
      </c>
    </row>
    <row r="214" spans="1:15" ht="62.25" customHeight="1" x14ac:dyDescent="0.25">
      <c r="A214" s="25" t="s">
        <v>196</v>
      </c>
      <c r="B214" s="25" t="s">
        <v>399</v>
      </c>
      <c r="C214" s="25" t="s">
        <v>432</v>
      </c>
      <c r="D214" s="25" t="s">
        <v>400</v>
      </c>
      <c r="E214" s="25">
        <v>0</v>
      </c>
      <c r="F214" s="30">
        <v>0</v>
      </c>
      <c r="G214" s="25">
        <v>0</v>
      </c>
      <c r="H214" s="25">
        <v>0</v>
      </c>
      <c r="I214" s="25">
        <v>0</v>
      </c>
      <c r="J214" s="25" t="s">
        <v>197</v>
      </c>
      <c r="K214" s="25" t="s">
        <v>50</v>
      </c>
      <c r="L214" s="25">
        <v>950</v>
      </c>
      <c r="M214" s="25">
        <v>1000</v>
      </c>
      <c r="N214" s="25">
        <v>1000</v>
      </c>
      <c r="O214" s="3">
        <v>1000</v>
      </c>
    </row>
    <row r="215" spans="1:15" ht="62.25" customHeight="1" x14ac:dyDescent="0.25">
      <c r="A215" s="25" t="s">
        <v>198</v>
      </c>
      <c r="B215" s="25" t="s">
        <v>399</v>
      </c>
      <c r="C215" s="25" t="s">
        <v>434</v>
      </c>
      <c r="D215" s="25" t="s">
        <v>400</v>
      </c>
      <c r="E215" s="25">
        <v>0</v>
      </c>
      <c r="F215" s="30">
        <v>0</v>
      </c>
      <c r="G215" s="25">
        <v>0</v>
      </c>
      <c r="H215" s="25">
        <v>0</v>
      </c>
      <c r="I215" s="25">
        <v>0</v>
      </c>
      <c r="J215" s="25" t="s">
        <v>199</v>
      </c>
      <c r="K215" s="25" t="s">
        <v>11</v>
      </c>
      <c r="L215" s="25">
        <v>250</v>
      </c>
      <c r="M215" s="25">
        <v>250</v>
      </c>
      <c r="N215" s="25">
        <v>250</v>
      </c>
      <c r="O215" s="3">
        <v>250</v>
      </c>
    </row>
    <row r="216" spans="1:15" ht="62.25" customHeight="1" x14ac:dyDescent="0.25">
      <c r="A216" s="25" t="s">
        <v>200</v>
      </c>
      <c r="B216" s="25" t="s">
        <v>399</v>
      </c>
      <c r="C216" s="25" t="s">
        <v>432</v>
      </c>
      <c r="D216" s="25" t="s">
        <v>400</v>
      </c>
      <c r="E216" s="25">
        <v>0</v>
      </c>
      <c r="F216" s="30">
        <v>0</v>
      </c>
      <c r="G216" s="25">
        <v>0</v>
      </c>
      <c r="H216" s="25">
        <v>0</v>
      </c>
      <c r="I216" s="25">
        <v>0</v>
      </c>
      <c r="J216" s="25" t="s">
        <v>201</v>
      </c>
      <c r="K216" s="25" t="s">
        <v>11</v>
      </c>
      <c r="L216" s="25">
        <v>1</v>
      </c>
      <c r="M216" s="25">
        <v>1</v>
      </c>
      <c r="N216" s="25">
        <v>1</v>
      </c>
      <c r="O216" s="3">
        <v>1</v>
      </c>
    </row>
    <row r="217" spans="1:15" ht="57.75" customHeight="1" x14ac:dyDescent="0.25">
      <c r="A217" s="25" t="s">
        <v>202</v>
      </c>
      <c r="B217" s="25" t="s">
        <v>399</v>
      </c>
      <c r="C217" s="25" t="s">
        <v>432</v>
      </c>
      <c r="D217" s="25" t="s">
        <v>400</v>
      </c>
      <c r="E217" s="25">
        <v>0</v>
      </c>
      <c r="F217" s="30">
        <v>0</v>
      </c>
      <c r="G217" s="25">
        <v>0</v>
      </c>
      <c r="H217" s="25">
        <v>0</v>
      </c>
      <c r="I217" s="25">
        <v>0</v>
      </c>
      <c r="J217" s="25" t="s">
        <v>203</v>
      </c>
      <c r="K217" s="25" t="s">
        <v>11</v>
      </c>
      <c r="L217" s="25">
        <v>0</v>
      </c>
      <c r="M217" s="25">
        <v>300</v>
      </c>
      <c r="N217" s="25">
        <v>300</v>
      </c>
      <c r="O217" s="3">
        <v>300</v>
      </c>
    </row>
    <row r="218" spans="1:15" ht="63" customHeight="1" x14ac:dyDescent="0.25">
      <c r="A218" s="25" t="s">
        <v>247</v>
      </c>
      <c r="B218" s="25" t="s">
        <v>399</v>
      </c>
      <c r="C218" s="25" t="s">
        <v>294</v>
      </c>
      <c r="D218" s="25" t="s">
        <v>400</v>
      </c>
      <c r="E218" s="25">
        <v>0</v>
      </c>
      <c r="F218" s="30">
        <v>0</v>
      </c>
      <c r="G218" s="25">
        <v>0</v>
      </c>
      <c r="H218" s="25">
        <v>0</v>
      </c>
      <c r="I218" s="25">
        <v>0</v>
      </c>
      <c r="J218" s="25" t="s">
        <v>248</v>
      </c>
      <c r="K218" s="25" t="s">
        <v>11</v>
      </c>
      <c r="L218" s="25">
        <v>2</v>
      </c>
      <c r="M218" s="25">
        <v>2</v>
      </c>
      <c r="N218" s="25">
        <v>2</v>
      </c>
      <c r="O218" s="3">
        <v>2</v>
      </c>
    </row>
    <row r="219" spans="1:15" ht="54" customHeight="1" x14ac:dyDescent="0.25">
      <c r="A219" s="25" t="s">
        <v>249</v>
      </c>
      <c r="B219" s="25" t="s">
        <v>399</v>
      </c>
      <c r="C219" s="25" t="s">
        <v>293</v>
      </c>
      <c r="D219" s="25" t="s">
        <v>400</v>
      </c>
      <c r="E219" s="25">
        <v>0</v>
      </c>
      <c r="F219" s="30">
        <v>0</v>
      </c>
      <c r="G219" s="25">
        <v>0</v>
      </c>
      <c r="H219" s="25">
        <v>0</v>
      </c>
      <c r="I219" s="25">
        <v>0</v>
      </c>
      <c r="J219" s="25" t="s">
        <v>250</v>
      </c>
      <c r="K219" s="25" t="s">
        <v>11</v>
      </c>
      <c r="L219" s="25">
        <v>5</v>
      </c>
      <c r="M219" s="25">
        <v>5</v>
      </c>
      <c r="N219" s="25">
        <v>5</v>
      </c>
      <c r="O219" s="3">
        <v>5</v>
      </c>
    </row>
    <row r="220" spans="1:15" ht="62.25" customHeight="1" x14ac:dyDescent="0.25">
      <c r="A220" s="25" t="s">
        <v>251</v>
      </c>
      <c r="B220" s="25" t="s">
        <v>311</v>
      </c>
      <c r="C220" s="25" t="s">
        <v>293</v>
      </c>
      <c r="D220" s="25" t="s">
        <v>400</v>
      </c>
      <c r="E220" s="25">
        <v>0</v>
      </c>
      <c r="F220" s="30">
        <v>0</v>
      </c>
      <c r="G220" s="25">
        <v>0</v>
      </c>
      <c r="H220" s="25">
        <v>0</v>
      </c>
      <c r="I220" s="25">
        <v>0</v>
      </c>
      <c r="J220" s="25" t="s">
        <v>252</v>
      </c>
      <c r="K220" s="25" t="s">
        <v>11</v>
      </c>
      <c r="L220" s="25">
        <v>1</v>
      </c>
      <c r="M220" s="25">
        <v>1</v>
      </c>
      <c r="N220" s="25">
        <v>1</v>
      </c>
      <c r="O220" s="3">
        <v>1</v>
      </c>
    </row>
    <row r="221" spans="1:15" ht="63" customHeight="1" x14ac:dyDescent="0.25">
      <c r="A221" s="25" t="s">
        <v>344</v>
      </c>
      <c r="B221" s="25" t="s">
        <v>399</v>
      </c>
      <c r="C221" s="25" t="s">
        <v>293</v>
      </c>
      <c r="D221" s="25" t="s">
        <v>400</v>
      </c>
      <c r="E221" s="25">
        <v>0</v>
      </c>
      <c r="F221" s="30">
        <v>0</v>
      </c>
      <c r="G221" s="25">
        <v>0</v>
      </c>
      <c r="H221" s="25">
        <v>0</v>
      </c>
      <c r="I221" s="25">
        <v>0</v>
      </c>
      <c r="J221" s="25" t="s">
        <v>347</v>
      </c>
      <c r="K221" s="25" t="s">
        <v>11</v>
      </c>
      <c r="L221" s="25">
        <v>4</v>
      </c>
      <c r="M221" s="25">
        <v>4</v>
      </c>
      <c r="N221" s="25">
        <v>4</v>
      </c>
      <c r="O221" s="3">
        <v>4</v>
      </c>
    </row>
    <row r="222" spans="1:15" ht="63.75" customHeight="1" x14ac:dyDescent="0.25">
      <c r="A222" s="25" t="s">
        <v>345</v>
      </c>
      <c r="B222" s="25" t="s">
        <v>399</v>
      </c>
      <c r="C222" s="25" t="s">
        <v>293</v>
      </c>
      <c r="D222" s="25" t="s">
        <v>400</v>
      </c>
      <c r="E222" s="27">
        <v>20</v>
      </c>
      <c r="F222" s="27">
        <v>5</v>
      </c>
      <c r="G222" s="27">
        <v>5</v>
      </c>
      <c r="H222" s="27">
        <v>5</v>
      </c>
      <c r="I222" s="27">
        <v>5</v>
      </c>
      <c r="J222" s="25" t="s">
        <v>346</v>
      </c>
      <c r="K222" s="25" t="s">
        <v>11</v>
      </c>
      <c r="L222" s="25">
        <v>1</v>
      </c>
      <c r="M222" s="25">
        <v>1</v>
      </c>
      <c r="N222" s="25">
        <v>1</v>
      </c>
      <c r="O222" s="3">
        <v>1</v>
      </c>
    </row>
    <row r="223" spans="1:15" ht="62.25" customHeight="1" x14ac:dyDescent="0.25">
      <c r="A223" s="25" t="s">
        <v>348</v>
      </c>
      <c r="B223" s="25" t="s">
        <v>399</v>
      </c>
      <c r="C223" s="25" t="s">
        <v>294</v>
      </c>
      <c r="D223" s="25" t="s">
        <v>400</v>
      </c>
      <c r="E223" s="25">
        <v>0</v>
      </c>
      <c r="F223" s="30">
        <v>0</v>
      </c>
      <c r="G223" s="25">
        <v>0</v>
      </c>
      <c r="H223" s="25">
        <v>0</v>
      </c>
      <c r="I223" s="25">
        <v>0</v>
      </c>
      <c r="J223" s="25" t="s">
        <v>349</v>
      </c>
      <c r="K223" s="25" t="s">
        <v>11</v>
      </c>
      <c r="L223" s="25">
        <v>10</v>
      </c>
      <c r="M223" s="25">
        <v>10</v>
      </c>
      <c r="N223" s="25">
        <v>10</v>
      </c>
      <c r="O223" s="3">
        <v>10</v>
      </c>
    </row>
    <row r="224" spans="1:15" ht="55.5" customHeight="1" x14ac:dyDescent="0.25">
      <c r="A224" s="25" t="s">
        <v>350</v>
      </c>
      <c r="B224" s="25" t="s">
        <v>399</v>
      </c>
      <c r="C224" s="25" t="s">
        <v>293</v>
      </c>
      <c r="D224" s="25" t="s">
        <v>400</v>
      </c>
      <c r="E224" s="25">
        <v>0</v>
      </c>
      <c r="F224" s="30">
        <v>0</v>
      </c>
      <c r="G224" s="25">
        <v>0</v>
      </c>
      <c r="H224" s="25">
        <v>0</v>
      </c>
      <c r="I224" s="25">
        <v>0</v>
      </c>
      <c r="J224" s="25" t="s">
        <v>351</v>
      </c>
      <c r="K224" s="25" t="s">
        <v>11</v>
      </c>
      <c r="L224" s="25">
        <v>5</v>
      </c>
      <c r="M224" s="25">
        <v>5</v>
      </c>
      <c r="N224" s="25">
        <v>5</v>
      </c>
      <c r="O224" s="3">
        <v>5</v>
      </c>
    </row>
    <row r="225" spans="1:15" ht="54" customHeight="1" x14ac:dyDescent="0.25">
      <c r="A225" s="25" t="s">
        <v>352</v>
      </c>
      <c r="B225" s="25" t="s">
        <v>399</v>
      </c>
      <c r="C225" s="25" t="s">
        <v>293</v>
      </c>
      <c r="D225" s="25" t="s">
        <v>400</v>
      </c>
      <c r="E225" s="25">
        <v>0</v>
      </c>
      <c r="F225" s="30">
        <v>0</v>
      </c>
      <c r="G225" s="25">
        <v>0</v>
      </c>
      <c r="H225" s="25">
        <v>0</v>
      </c>
      <c r="I225" s="25">
        <v>0</v>
      </c>
      <c r="J225" s="25" t="s">
        <v>353</v>
      </c>
      <c r="K225" s="25" t="s">
        <v>50</v>
      </c>
      <c r="L225" s="25">
        <v>0</v>
      </c>
      <c r="M225" s="25">
        <v>0</v>
      </c>
      <c r="N225" s="25">
        <v>0</v>
      </c>
      <c r="O225" s="3">
        <v>0</v>
      </c>
    </row>
    <row r="226" spans="1:15" ht="53.25" customHeight="1" x14ac:dyDescent="0.25">
      <c r="A226" s="25" t="s">
        <v>354</v>
      </c>
      <c r="B226" s="25" t="s">
        <v>399</v>
      </c>
      <c r="C226" s="25" t="s">
        <v>293</v>
      </c>
      <c r="D226" s="25" t="s">
        <v>400</v>
      </c>
      <c r="E226" s="25">
        <v>0</v>
      </c>
      <c r="F226" s="30">
        <v>0</v>
      </c>
      <c r="G226" s="25">
        <v>0</v>
      </c>
      <c r="H226" s="25">
        <v>0</v>
      </c>
      <c r="I226" s="25">
        <v>0</v>
      </c>
      <c r="J226" s="25" t="s">
        <v>355</v>
      </c>
      <c r="K226" s="25" t="s">
        <v>11</v>
      </c>
      <c r="L226" s="25">
        <v>0</v>
      </c>
      <c r="M226" s="25">
        <v>0</v>
      </c>
      <c r="N226" s="25">
        <v>0</v>
      </c>
      <c r="O226" s="3">
        <v>0</v>
      </c>
    </row>
    <row r="227" spans="1:15" ht="57" customHeight="1" x14ac:dyDescent="0.25">
      <c r="A227" s="25" t="s">
        <v>356</v>
      </c>
      <c r="B227" s="25" t="s">
        <v>399</v>
      </c>
      <c r="C227" s="25" t="s">
        <v>293</v>
      </c>
      <c r="D227" s="25" t="s">
        <v>400</v>
      </c>
      <c r="E227" s="25">
        <v>0</v>
      </c>
      <c r="F227" s="30">
        <v>0</v>
      </c>
      <c r="G227" s="25">
        <v>0</v>
      </c>
      <c r="H227" s="25">
        <v>0</v>
      </c>
      <c r="I227" s="25">
        <v>0</v>
      </c>
      <c r="J227" s="25" t="s">
        <v>357</v>
      </c>
      <c r="K227" s="25" t="s">
        <v>11</v>
      </c>
      <c r="L227" s="25">
        <v>150</v>
      </c>
      <c r="M227" s="25">
        <v>150</v>
      </c>
      <c r="N227" s="25">
        <v>150</v>
      </c>
      <c r="O227" s="3">
        <v>150</v>
      </c>
    </row>
    <row r="228" spans="1:15" ht="53.25" customHeight="1" x14ac:dyDescent="0.25">
      <c r="A228" s="25" t="s">
        <v>358</v>
      </c>
      <c r="B228" s="25" t="s">
        <v>399</v>
      </c>
      <c r="C228" s="25" t="s">
        <v>293</v>
      </c>
      <c r="D228" s="25" t="s">
        <v>400</v>
      </c>
      <c r="E228" s="25">
        <v>0</v>
      </c>
      <c r="F228" s="30">
        <v>0</v>
      </c>
      <c r="G228" s="25">
        <v>0</v>
      </c>
      <c r="H228" s="25">
        <v>0</v>
      </c>
      <c r="I228" s="25">
        <v>0</v>
      </c>
      <c r="J228" s="25" t="s">
        <v>359</v>
      </c>
      <c r="K228" s="25" t="s">
        <v>298</v>
      </c>
      <c r="L228" s="25">
        <v>300</v>
      </c>
      <c r="M228" s="25">
        <v>300</v>
      </c>
      <c r="N228" s="25">
        <v>300</v>
      </c>
      <c r="O228" s="3">
        <v>300</v>
      </c>
    </row>
    <row r="229" spans="1:15" ht="19.5" customHeight="1" x14ac:dyDescent="0.25">
      <c r="A229" s="25" t="s">
        <v>166</v>
      </c>
      <c r="B229" s="25" t="s">
        <v>399</v>
      </c>
      <c r="C229" s="25"/>
      <c r="D229" s="25"/>
      <c r="E229" s="27">
        <f>SUM(F229:I229)</f>
        <v>20</v>
      </c>
      <c r="F229" s="27">
        <f>SUM(F203:F228)</f>
        <v>5</v>
      </c>
      <c r="G229" s="27">
        <f t="shared" ref="G229:I229" si="17">SUM(G203:G228)</f>
        <v>5</v>
      </c>
      <c r="H229" s="27">
        <f t="shared" si="17"/>
        <v>5</v>
      </c>
      <c r="I229" s="27">
        <f t="shared" si="17"/>
        <v>5</v>
      </c>
      <c r="J229" s="25"/>
      <c r="K229" s="25"/>
      <c r="L229" s="25"/>
      <c r="M229" s="25"/>
      <c r="N229" s="25"/>
      <c r="O229" s="3"/>
    </row>
    <row r="230" spans="1:15" x14ac:dyDescent="0.25">
      <c r="A230" s="35" t="s">
        <v>74</v>
      </c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43"/>
      <c r="O230" s="3"/>
    </row>
    <row r="231" spans="1:15" ht="51" customHeight="1" x14ac:dyDescent="0.25">
      <c r="A231" s="25" t="s">
        <v>204</v>
      </c>
      <c r="B231" s="25" t="s">
        <v>399</v>
      </c>
      <c r="C231" s="25" t="s">
        <v>74</v>
      </c>
      <c r="D231" s="25" t="s">
        <v>400</v>
      </c>
      <c r="E231" s="30">
        <v>0</v>
      </c>
      <c r="F231" s="30">
        <v>0</v>
      </c>
      <c r="G231" s="30">
        <v>0</v>
      </c>
      <c r="H231" s="30">
        <v>0</v>
      </c>
      <c r="I231" s="30">
        <v>0</v>
      </c>
      <c r="J231" s="25" t="s">
        <v>205</v>
      </c>
      <c r="K231" s="25" t="s">
        <v>11</v>
      </c>
      <c r="L231" s="25">
        <v>909</v>
      </c>
      <c r="M231" s="25">
        <v>915</v>
      </c>
      <c r="N231" s="25">
        <v>920</v>
      </c>
      <c r="O231" s="3">
        <v>925</v>
      </c>
    </row>
    <row r="232" spans="1:15" ht="21" x14ac:dyDescent="0.25">
      <c r="A232" s="25" t="s">
        <v>51</v>
      </c>
      <c r="B232" s="25" t="s">
        <v>399</v>
      </c>
      <c r="C232" s="25"/>
      <c r="D232" s="25"/>
      <c r="E232" s="25">
        <f>SUM(F232:I232)</f>
        <v>272.40000000000003</v>
      </c>
      <c r="F232" s="27">
        <f>SUM(F201,F229,F162)</f>
        <v>68.100000000000009</v>
      </c>
      <c r="G232" s="25">
        <f>SUM(G201,G229,G162)</f>
        <v>68.100000000000009</v>
      </c>
      <c r="H232" s="25">
        <f>SUM(H201,H229,H162)</f>
        <v>68.100000000000009</v>
      </c>
      <c r="I232" s="25">
        <f>SUM(I201,I229,I162)</f>
        <v>68.100000000000009</v>
      </c>
      <c r="J232" s="25"/>
      <c r="K232" s="25"/>
      <c r="L232" s="13"/>
      <c r="M232" s="13"/>
      <c r="N232" s="13"/>
      <c r="O232" s="3"/>
    </row>
    <row r="233" spans="1:15" ht="21" x14ac:dyDescent="0.25">
      <c r="A233" s="25" t="s">
        <v>206</v>
      </c>
      <c r="B233" s="25" t="s">
        <v>399</v>
      </c>
      <c r="C233" s="25"/>
      <c r="D233" s="25"/>
      <c r="E233" s="28">
        <f>E73+E153+E232</f>
        <v>26153.722000000002</v>
      </c>
      <c r="F233" s="28">
        <f>F73+F153+F232</f>
        <v>2935.6</v>
      </c>
      <c r="G233" s="28">
        <f>G73+G153+G232</f>
        <v>6897.2220000000007</v>
      </c>
      <c r="H233" s="28">
        <f>H73+H153+H232</f>
        <v>7784.3</v>
      </c>
      <c r="I233" s="28">
        <f>I73+I153+I232</f>
        <v>8536.6</v>
      </c>
      <c r="J233" s="25"/>
      <c r="K233" s="25"/>
      <c r="L233" s="13"/>
      <c r="M233" s="13"/>
      <c r="N233" s="13"/>
      <c r="O233" s="3"/>
    </row>
    <row r="234" spans="1:15" ht="47.25" customHeight="1" x14ac:dyDescent="0.25">
      <c r="E234" s="18"/>
      <c r="F234" s="18"/>
      <c r="G234" s="18"/>
      <c r="H234" s="18"/>
      <c r="I234" s="18"/>
    </row>
    <row r="235" spans="1:15" ht="47.25" customHeight="1" x14ac:dyDescent="0.25">
      <c r="E235" s="17"/>
    </row>
    <row r="236" spans="1:15" ht="47.25" customHeight="1" x14ac:dyDescent="0.25">
      <c r="F236" s="18"/>
      <c r="G236" s="21"/>
      <c r="H236" s="19"/>
      <c r="I236" s="18"/>
    </row>
    <row r="237" spans="1:15" ht="47.25" customHeight="1" x14ac:dyDescent="0.25"/>
    <row r="238" spans="1:15" ht="47.25" customHeight="1" x14ac:dyDescent="0.25"/>
    <row r="239" spans="1:15" ht="47.25" customHeight="1" x14ac:dyDescent="0.25"/>
    <row r="240" spans="1:15" ht="47.25" customHeight="1" x14ac:dyDescent="0.25"/>
    <row r="241" ht="47.25" customHeight="1" x14ac:dyDescent="0.25"/>
  </sheetData>
  <mergeCells count="61">
    <mergeCell ref="A202:N202"/>
    <mergeCell ref="A230:N230"/>
    <mergeCell ref="A163:N163"/>
    <mergeCell ref="O147:O149"/>
    <mergeCell ref="A121:N121"/>
    <mergeCell ref="A154:N154"/>
    <mergeCell ref="A155:N155"/>
    <mergeCell ref="A156:G156"/>
    <mergeCell ref="A151:N151"/>
    <mergeCell ref="A158:G158"/>
    <mergeCell ref="A159:N159"/>
    <mergeCell ref="A157:N157"/>
    <mergeCell ref="B147:B149"/>
    <mergeCell ref="C147:C149"/>
    <mergeCell ref="J147:J149"/>
    <mergeCell ref="K147:K149"/>
    <mergeCell ref="L147:L149"/>
    <mergeCell ref="M147:M149"/>
    <mergeCell ref="N147:N149"/>
    <mergeCell ref="A147:A149"/>
    <mergeCell ref="T121:T122"/>
    <mergeCell ref="P121:P122"/>
    <mergeCell ref="Q121:Q122"/>
    <mergeCell ref="R121:R122"/>
    <mergeCell ref="S121:S122"/>
    <mergeCell ref="A79:N79"/>
    <mergeCell ref="A74:N74"/>
    <mergeCell ref="A75:N75"/>
    <mergeCell ref="A77:N77"/>
    <mergeCell ref="A76:G76"/>
    <mergeCell ref="J1:O1"/>
    <mergeCell ref="B27:B28"/>
    <mergeCell ref="A6:N6"/>
    <mergeCell ref="A7:N7"/>
    <mergeCell ref="A8:G8"/>
    <mergeCell ref="A9:N9"/>
    <mergeCell ref="A4:A5"/>
    <mergeCell ref="B4:B5"/>
    <mergeCell ref="C4:C5"/>
    <mergeCell ref="D4:D5"/>
    <mergeCell ref="A10:G10"/>
    <mergeCell ref="J4:N4"/>
    <mergeCell ref="A26:N26"/>
    <mergeCell ref="A15:G15"/>
    <mergeCell ref="A16:N16"/>
    <mergeCell ref="A106:A107"/>
    <mergeCell ref="A110:A111"/>
    <mergeCell ref="B106:B107"/>
    <mergeCell ref="B110:B111"/>
    <mergeCell ref="J2:O2"/>
    <mergeCell ref="E4:I4"/>
    <mergeCell ref="A3:O3"/>
    <mergeCell ref="A11:N11"/>
    <mergeCell ref="A12:N12"/>
    <mergeCell ref="A13:G13"/>
    <mergeCell ref="A14:N14"/>
    <mergeCell ref="B31:B32"/>
    <mergeCell ref="A71:N71"/>
    <mergeCell ref="A50:N50"/>
    <mergeCell ref="A89:N89"/>
    <mergeCell ref="A78:G78"/>
  </mergeCells>
  <phoneticPr fontId="7" type="noConversion"/>
  <pageMargins left="0.2" right="0" top="0.39370078740157483" bottom="0.2" header="0" footer="0"/>
  <pageSetup paperSize="9" scale="89" orientation="landscape" r:id="rId1"/>
  <rowBreaks count="16" manualBreakCount="16">
    <brk id="29" max="14" man="1"/>
    <brk id="36" max="14" man="1"/>
    <brk id="46" max="14" man="1"/>
    <brk id="64" max="14" man="1"/>
    <brk id="78" max="14" man="1"/>
    <brk id="85" max="14" man="1"/>
    <brk id="95" max="14" man="1"/>
    <brk id="105" max="14" man="1"/>
    <brk id="143" max="14" man="1"/>
    <brk id="152" max="14" man="1"/>
    <brk id="162" max="14" man="1"/>
    <brk id="172" max="14" man="1"/>
    <brk id="182" max="14" man="1"/>
    <brk id="193" max="14" man="1"/>
    <brk id="204" max="14" man="1"/>
    <brk id="214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прил2</vt:lpstr>
      <vt:lpstr>прил2!Область_печати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ЭВМ оператор</cp:lastModifiedBy>
  <cp:lastPrinted>2024-03-06T04:28:40Z</cp:lastPrinted>
  <dcterms:created xsi:type="dcterms:W3CDTF">2019-03-28T12:41:59Z</dcterms:created>
  <dcterms:modified xsi:type="dcterms:W3CDTF">2024-03-06T04:28:44Z</dcterms:modified>
</cp:coreProperties>
</file>