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Март 2025\Постановления\О внес изм от 31.12.2015 № 1422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8" i="1" l="1"/>
  <c r="F22" i="1"/>
  <c r="N22" i="1" l="1"/>
  <c r="M22" i="1"/>
  <c r="L22" i="1"/>
  <c r="K22" i="1"/>
  <c r="I22" i="1"/>
  <c r="H22" i="1"/>
  <c r="G22" i="1"/>
  <c r="J26" i="1" l="1"/>
  <c r="J21" i="1"/>
  <c r="J19" i="1"/>
  <c r="J22" i="1" s="1"/>
  <c r="E26" i="1" l="1"/>
  <c r="O26" i="1"/>
  <c r="S28" i="1" l="1"/>
  <c r="S29" i="1" s="1"/>
  <c r="R28" i="1"/>
  <c r="R29" i="1" s="1"/>
  <c r="Q28" i="1"/>
  <c r="Q29" i="1" s="1"/>
  <c r="P28" i="1"/>
  <c r="P29" i="1" s="1"/>
  <c r="N28" i="1"/>
  <c r="N29" i="1" s="1"/>
  <c r="M28" i="1"/>
  <c r="M29" i="1" s="1"/>
  <c r="L28" i="1"/>
  <c r="L29" i="1" s="1"/>
  <c r="K28" i="1"/>
  <c r="K29" i="1" s="1"/>
  <c r="I28" i="1"/>
  <c r="I29" i="1" s="1"/>
  <c r="H28" i="1"/>
  <c r="H29" i="1" s="1"/>
  <c r="G28" i="1"/>
  <c r="G29" i="1" s="1"/>
  <c r="E27" i="1"/>
  <c r="J27" i="1"/>
  <c r="O27" i="1"/>
  <c r="D26" i="1"/>
  <c r="E21" i="1"/>
  <c r="E19" i="1"/>
  <c r="E22" i="1" l="1"/>
  <c r="D22" i="1" s="1"/>
  <c r="E29" i="1"/>
  <c r="E28" i="1"/>
  <c r="J28" i="1"/>
  <c r="J29" i="1" s="1"/>
  <c r="O28" i="1"/>
  <c r="O29" i="1" s="1"/>
  <c r="D27" i="1"/>
  <c r="D28" i="1" l="1"/>
  <c r="D29" i="1" s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<sst xmlns="http://schemas.openxmlformats.org/spreadsheetml/2006/main" count="112" uniqueCount="55">
  <si>
    <t>Цели, задачи, наименование  мероприятий</t>
  </si>
  <si>
    <t>Сроки</t>
  </si>
  <si>
    <t>Исполнители</t>
  </si>
  <si>
    <t>Источник финансирования</t>
  </si>
  <si>
    <t>Всего</t>
  </si>
  <si>
    <t>Показатели результативности  выполнения программы</t>
  </si>
  <si>
    <t>Наименование показателей непосредственного  (для мероприятий) и конечного (для целей и задач)</t>
  </si>
  <si>
    <t>ед. изм.</t>
  </si>
  <si>
    <t>Значение показателя за предшествующий период</t>
  </si>
  <si>
    <t>Показатель непосредственного результата</t>
  </si>
  <si>
    <t>Объемы финансирования, тыс. руб</t>
  </si>
  <si>
    <t>шт</t>
  </si>
  <si>
    <t>Администрация МО "Ахтубинский район"</t>
  </si>
  <si>
    <t>к муниципальной программе</t>
  </si>
  <si>
    <t>Утверждение генеральных планов и правил землепользования и застройки  муниципальных образований</t>
  </si>
  <si>
    <t>4</t>
  </si>
  <si>
    <t>Приложение № 1</t>
  </si>
  <si>
    <t>Цель: создание условий для развития территорий в целях жилищного строительства, в том числе строительства жилья экономического класса</t>
  </si>
  <si>
    <t>Задача: разработка и актуализация градостроительной документации для комплексного освоения территорий</t>
  </si>
  <si>
    <t>%</t>
  </si>
  <si>
    <t xml:space="preserve"> -</t>
  </si>
  <si>
    <t>Изготовление градостроительных планов сельских поселений</t>
  </si>
  <si>
    <t>50</t>
  </si>
  <si>
    <t>Утверждение градостроительных планов сельских поселений Ахтубинского района</t>
  </si>
  <si>
    <t>2</t>
  </si>
  <si>
    <t>Муниципальная программа «Стимулирование развития жилищного строительства»</t>
  </si>
  <si>
    <t>2019-2021</t>
  </si>
  <si>
    <t>Цель: создание условий для развития жилищного строительства на территории Ахтубинского муниципального района Астраханской области</t>
  </si>
  <si>
    <t>Всего по программе:</t>
  </si>
  <si>
    <t>Итого по подпрограмме:</t>
  </si>
  <si>
    <t>Бюджет Астраханской области (субвеции)</t>
  </si>
  <si>
    <t>-</t>
  </si>
  <si>
    <t>Задача: Обеспечение благоустроенным жильем граждан, проживающих в жилищном фонде, признанном аварийным и подлежащим сносу или реконструкции</t>
  </si>
  <si>
    <t>Подпрограмма 2 "Переселение граждан из аварийного жилищного фонда"</t>
  </si>
  <si>
    <t xml:space="preserve">                                             муниципальной программы</t>
  </si>
  <si>
    <t xml:space="preserve">                                             Перечень мероприятий</t>
  </si>
  <si>
    <t>2024 г.</t>
  </si>
  <si>
    <t>2025 г.</t>
  </si>
  <si>
    <t>Мероприятие 1: Утверждение генеральных планов и правил землепользования и застройки сельских поселений муниципального образования «Ахтубинский муниципальный район Астраханской области»</t>
  </si>
  <si>
    <t>_</t>
  </si>
  <si>
    <t>Бюджет ППК "Фонд развития территорий</t>
  </si>
  <si>
    <t>Мероприятие 1: Переселение граждан из аварийных  многоквартирных домов    № 46, № 48 по ул.Космонавтов п.Средний Баскунчак Ахтубинского района Астраханской области *</t>
  </si>
  <si>
    <t>2026 г.</t>
  </si>
  <si>
    <t>Администрация МО "Ахтубинский муниципальный район Астраханской области"</t>
  </si>
  <si>
    <t>Бюджет МО "Ахтубинский муниципальный район Астраханской области"</t>
  </si>
  <si>
    <t>Администрация МО "Ахтубинский муниципальный район Астраханской области"/ администрация МО "Городское поселение город Ахтубинск Ахтубинского муниципального района Астраханской области"</t>
  </si>
  <si>
    <t>Мероприятие 2: Переселение граждан из аварийного жилищного фонда в муниципальном образовании "Городское поселение город Ахтубинск Ахтубинского муниципального района Астраханской области" *</t>
  </si>
  <si>
    <t>Цель: сокращение аварийного жилого фонда на территории Ахтубинского муниципального района Астраханской области</t>
  </si>
  <si>
    <t>Подпрограмма 1 "Развитие жилищного строительства на территории МО «Ахтубинский муниципальный район Астраханской области"</t>
  </si>
  <si>
    <t>2027 г.</t>
  </si>
  <si>
    <t>2024г.</t>
  </si>
  <si>
    <t>Мероприятие 2: Проведение технического обследования объектов капитального строительства</t>
  </si>
  <si>
    <t>2024-2027</t>
  </si>
  <si>
    <t>Мероприятие 3: Установление границ территориальных зон, населенных пунктов и муниципальных образований сельских поселений муниципального образования «Ахтубинский муниципальный район Астраханской области»</t>
  </si>
  <si>
    <t xml:space="preserve">* Средства предусмотрены сводной бюджетной росписью по состоянию на 28.12.2024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</si>
</sst>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\ _₽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4" fillId="0" borderId="0" xfId="0" applyFont="1" applyFill="1"/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5" fillId="0" borderId="0" xfId="0" applyFont="1" applyFill="1"/>
    <xf numFmtId="164" fontId="5" fillId="0" borderId="0" xfId="0" applyNumberFormat="1" applyFont="1" applyFill="1"/>
    <xf numFmtId="4" fontId="3" fillId="0" borderId="0" xfId="0" applyNumberFormat="1" applyFont="1" applyFill="1"/>
    <xf numFmtId="164" fontId="3" fillId="0" borderId="0" xfId="0" applyNumberFormat="1" applyFont="1" applyFill="1"/>
    <xf numFmtId="16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" fillId="0" borderId="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tabSelected="1" zoomScale="85" zoomScaleNormal="85" workbookViewId="0">
      <selection activeCell="A30" sqref="A30:R31"/>
    </sheetView>
  </sheetViews>
  <sheetFormatPr defaultColWidth="9.140625" defaultRowHeight="18.75" x14ac:dyDescent="0.3"/>
  <cols>
    <col min="1" max="1" width="35.42578125" style="3" customWidth="1"/>
    <col min="2" max="2" width="5.85546875" style="3" customWidth="1"/>
    <col min="3" max="3" width="17.28515625" style="3" customWidth="1"/>
    <col min="4" max="4" width="12.28515625" style="3" customWidth="1"/>
    <col min="5" max="5" width="11.85546875" style="3" customWidth="1"/>
    <col min="6" max="6" width="9.42578125" style="24" customWidth="1"/>
    <col min="7" max="7" width="11.28515625" style="3" customWidth="1"/>
    <col min="8" max="9" width="9.42578125" style="3" customWidth="1"/>
    <col min="10" max="10" width="12.7109375" style="3" customWidth="1"/>
    <col min="11" max="11" width="11.5703125" style="24" customWidth="1"/>
    <col min="12" max="12" width="13" style="3" customWidth="1"/>
    <col min="13" max="14" width="10.140625" style="3" customWidth="1"/>
    <col min="15" max="15" width="12.5703125" style="3" customWidth="1"/>
    <col min="16" max="16" width="11.5703125" style="24" customWidth="1"/>
    <col min="17" max="17" width="12" style="3" customWidth="1"/>
    <col min="18" max="18" width="10.42578125" style="3" customWidth="1"/>
    <col min="19" max="19" width="8.140625" style="3" customWidth="1"/>
    <col min="20" max="20" width="18.5703125" style="3" customWidth="1"/>
    <col min="21" max="21" width="5.7109375" style="3" customWidth="1"/>
    <col min="22" max="22" width="8.85546875" style="3" customWidth="1"/>
    <col min="23" max="23" width="8" style="3" customWidth="1"/>
    <col min="24" max="24" width="8.140625" style="3" customWidth="1"/>
    <col min="25" max="25" width="7.28515625" style="3" customWidth="1"/>
    <col min="26" max="26" width="7.7109375" style="3" customWidth="1"/>
    <col min="27" max="16384" width="9.140625" style="3"/>
  </cols>
  <sheetData>
    <row r="1" spans="1:26" x14ac:dyDescent="0.3">
      <c r="A1" s="2"/>
      <c r="B1" s="2"/>
      <c r="C1" s="2"/>
      <c r="D1" s="2"/>
      <c r="E1" s="2"/>
      <c r="F1" s="22"/>
      <c r="G1" s="2"/>
      <c r="H1" s="2"/>
      <c r="I1" s="2"/>
      <c r="J1" s="2"/>
      <c r="K1" s="22"/>
      <c r="L1" s="2"/>
      <c r="M1" s="2"/>
      <c r="N1" s="2"/>
      <c r="O1" s="2"/>
      <c r="P1" s="22"/>
      <c r="Q1" s="2"/>
      <c r="R1" s="2"/>
      <c r="S1" s="2"/>
      <c r="T1" s="2"/>
      <c r="U1" s="32" t="s">
        <v>16</v>
      </c>
      <c r="V1" s="32"/>
      <c r="W1" s="32"/>
      <c r="X1" s="32"/>
      <c r="Y1" s="32"/>
      <c r="Z1" s="32"/>
    </row>
    <row r="2" spans="1:26" x14ac:dyDescent="0.3">
      <c r="A2" s="2"/>
      <c r="B2" s="2"/>
      <c r="C2" s="2"/>
      <c r="D2" s="2"/>
      <c r="E2" s="2"/>
      <c r="F2" s="22"/>
      <c r="G2" s="2"/>
      <c r="H2" s="2"/>
      <c r="I2" s="2"/>
      <c r="J2" s="2"/>
      <c r="K2" s="22"/>
      <c r="L2" s="2"/>
      <c r="M2" s="2"/>
      <c r="N2" s="2"/>
      <c r="O2" s="2"/>
      <c r="P2" s="22"/>
      <c r="Q2" s="2"/>
      <c r="R2" s="2"/>
      <c r="S2" s="2"/>
      <c r="T2" s="2"/>
      <c r="U2" s="32" t="s">
        <v>13</v>
      </c>
      <c r="V2" s="32"/>
      <c r="W2" s="32"/>
      <c r="X2" s="32"/>
      <c r="Y2" s="32"/>
      <c r="Z2" s="32"/>
    </row>
    <row r="3" spans="1:26" x14ac:dyDescent="0.3">
      <c r="A3" s="2"/>
      <c r="B3" s="2"/>
      <c r="C3" s="2"/>
      <c r="D3" s="2"/>
      <c r="E3" s="2"/>
      <c r="F3" s="22"/>
      <c r="G3" s="2"/>
      <c r="H3" s="2"/>
      <c r="I3" s="2"/>
      <c r="J3" s="2"/>
      <c r="K3" s="22"/>
      <c r="L3" s="2"/>
      <c r="M3" s="2"/>
      <c r="N3" s="2"/>
      <c r="O3" s="2"/>
      <c r="P3" s="2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2"/>
      <c r="B4" s="2"/>
      <c r="C4" s="2"/>
      <c r="D4" s="2"/>
      <c r="E4" s="2"/>
      <c r="F4" s="22"/>
      <c r="G4" s="2"/>
      <c r="H4" s="2"/>
      <c r="I4" s="2"/>
      <c r="J4" s="2"/>
      <c r="K4" s="22"/>
      <c r="L4" s="2"/>
      <c r="M4" s="2"/>
      <c r="N4" s="2"/>
      <c r="O4" s="2"/>
      <c r="P4" s="22"/>
      <c r="Q4" s="2"/>
      <c r="R4" s="2"/>
      <c r="S4" s="2"/>
      <c r="T4" s="2"/>
      <c r="U4" s="2"/>
      <c r="V4" s="2"/>
      <c r="W4" s="4"/>
      <c r="X4" s="4"/>
      <c r="Y4" s="4"/>
      <c r="Z4" s="4"/>
    </row>
    <row r="5" spans="1:26" x14ac:dyDescent="0.3">
      <c r="A5" s="52" t="s">
        <v>35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3">
      <c r="A6" s="53" t="s">
        <v>34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8.75" customHeight="1" x14ac:dyDescent="0.3">
      <c r="A7" s="37" t="s">
        <v>0</v>
      </c>
      <c r="B7" s="40" t="s">
        <v>1</v>
      </c>
      <c r="C7" s="37" t="s">
        <v>2</v>
      </c>
      <c r="D7" s="33" t="s">
        <v>10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46" t="s">
        <v>5</v>
      </c>
      <c r="U7" s="47"/>
      <c r="V7" s="47"/>
      <c r="W7" s="47"/>
      <c r="X7" s="47"/>
      <c r="Y7" s="47"/>
      <c r="Z7" s="48"/>
    </row>
    <row r="8" spans="1:26" ht="18.75" customHeight="1" x14ac:dyDescent="0.3">
      <c r="A8" s="38"/>
      <c r="B8" s="41"/>
      <c r="C8" s="38"/>
      <c r="D8" s="33" t="s">
        <v>3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49"/>
      <c r="U8" s="50"/>
      <c r="V8" s="50"/>
      <c r="W8" s="50"/>
      <c r="X8" s="50"/>
      <c r="Y8" s="50"/>
      <c r="Z8" s="51"/>
    </row>
    <row r="9" spans="1:26" ht="39" customHeight="1" x14ac:dyDescent="0.3">
      <c r="A9" s="38"/>
      <c r="B9" s="41"/>
      <c r="C9" s="38"/>
      <c r="D9" s="38" t="s">
        <v>4</v>
      </c>
      <c r="E9" s="43" t="s">
        <v>44</v>
      </c>
      <c r="F9" s="44"/>
      <c r="G9" s="44"/>
      <c r="H9" s="44"/>
      <c r="I9" s="45"/>
      <c r="J9" s="43" t="s">
        <v>30</v>
      </c>
      <c r="K9" s="44"/>
      <c r="L9" s="44"/>
      <c r="M9" s="44"/>
      <c r="N9" s="45"/>
      <c r="O9" s="43" t="s">
        <v>40</v>
      </c>
      <c r="P9" s="44"/>
      <c r="Q9" s="44"/>
      <c r="R9" s="44"/>
      <c r="S9" s="45"/>
      <c r="T9" s="43"/>
      <c r="U9" s="44"/>
      <c r="V9" s="44"/>
      <c r="W9" s="44"/>
      <c r="X9" s="44"/>
      <c r="Y9" s="44"/>
      <c r="Z9" s="45"/>
    </row>
    <row r="10" spans="1:26" ht="87.75" customHeight="1" x14ac:dyDescent="0.3">
      <c r="A10" s="39"/>
      <c r="B10" s="42"/>
      <c r="C10" s="39"/>
      <c r="D10" s="39"/>
      <c r="E10" s="1" t="s">
        <v>4</v>
      </c>
      <c r="F10" s="1" t="s">
        <v>36</v>
      </c>
      <c r="G10" s="1" t="s">
        <v>37</v>
      </c>
      <c r="H10" s="1" t="s">
        <v>42</v>
      </c>
      <c r="I10" s="1" t="s">
        <v>49</v>
      </c>
      <c r="J10" s="1" t="s">
        <v>4</v>
      </c>
      <c r="K10" s="1" t="s">
        <v>50</v>
      </c>
      <c r="L10" s="1" t="s">
        <v>37</v>
      </c>
      <c r="M10" s="1" t="s">
        <v>42</v>
      </c>
      <c r="N10" s="1" t="s">
        <v>49</v>
      </c>
      <c r="O10" s="1" t="s">
        <v>4</v>
      </c>
      <c r="P10" s="1" t="s">
        <v>36</v>
      </c>
      <c r="Q10" s="1" t="s">
        <v>37</v>
      </c>
      <c r="R10" s="1" t="s">
        <v>42</v>
      </c>
      <c r="S10" s="1" t="s">
        <v>49</v>
      </c>
      <c r="T10" s="5" t="s">
        <v>6</v>
      </c>
      <c r="U10" s="5" t="s">
        <v>7</v>
      </c>
      <c r="V10" s="5" t="s">
        <v>8</v>
      </c>
      <c r="W10" s="5" t="s">
        <v>36</v>
      </c>
      <c r="X10" s="5" t="s">
        <v>37</v>
      </c>
      <c r="Y10" s="5" t="s">
        <v>42</v>
      </c>
      <c r="Z10" s="5" t="s">
        <v>49</v>
      </c>
    </row>
    <row r="11" spans="1:26" ht="18.75" customHeight="1" x14ac:dyDescent="0.3">
      <c r="A11" s="29" t="s">
        <v>25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/>
    </row>
    <row r="12" spans="1:26" ht="19.5" customHeight="1" x14ac:dyDescent="0.3">
      <c r="A12" s="29" t="s">
        <v>17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5" t="s">
        <v>9</v>
      </c>
      <c r="U12" s="5" t="s">
        <v>19</v>
      </c>
      <c r="V12" s="6" t="s">
        <v>31</v>
      </c>
      <c r="W12" s="6">
        <v>100</v>
      </c>
      <c r="X12" s="6">
        <v>100</v>
      </c>
      <c r="Y12" s="6">
        <v>100</v>
      </c>
      <c r="Z12" s="1">
        <v>100</v>
      </c>
    </row>
    <row r="13" spans="1:26" ht="47.25" customHeight="1" x14ac:dyDescent="0.3">
      <c r="A13" s="29" t="s">
        <v>18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5" t="s">
        <v>9</v>
      </c>
      <c r="U13" s="5" t="s">
        <v>19</v>
      </c>
      <c r="V13" s="6" t="s">
        <v>31</v>
      </c>
      <c r="W13" s="6">
        <v>100</v>
      </c>
      <c r="X13" s="6">
        <v>100</v>
      </c>
      <c r="Y13" s="6">
        <v>100</v>
      </c>
      <c r="Z13" s="1">
        <v>100</v>
      </c>
    </row>
    <row r="14" spans="1:26" ht="138.6" hidden="1" customHeight="1" x14ac:dyDescent="0.3">
      <c r="A14" s="5" t="s">
        <v>14</v>
      </c>
      <c r="B14" s="5" t="s">
        <v>26</v>
      </c>
      <c r="C14" s="25" t="s">
        <v>12</v>
      </c>
      <c r="D14" s="25"/>
      <c r="E14" s="7">
        <f>F14+G14+H14+I14</f>
        <v>2894.8999999999996</v>
      </c>
      <c r="F14" s="7">
        <f>414.8-F15</f>
        <v>230</v>
      </c>
      <c r="G14" s="7">
        <f>1230.3-G15</f>
        <v>1109.0999999999999</v>
      </c>
      <c r="H14" s="8">
        <f>921.2-H15</f>
        <v>800</v>
      </c>
      <c r="I14" s="9">
        <f>877-I15</f>
        <v>755.8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5" t="s">
        <v>14</v>
      </c>
      <c r="U14" s="5" t="s">
        <v>11</v>
      </c>
      <c r="V14" s="1" t="s">
        <v>20</v>
      </c>
      <c r="W14" s="1">
        <v>4</v>
      </c>
      <c r="X14" s="10" t="s">
        <v>15</v>
      </c>
      <c r="Y14" s="10" t="s">
        <v>24</v>
      </c>
      <c r="Z14" s="10" t="s">
        <v>24</v>
      </c>
    </row>
    <row r="15" spans="1:26" ht="121.9" hidden="1" customHeight="1" x14ac:dyDescent="0.3">
      <c r="A15" s="5" t="s">
        <v>21</v>
      </c>
      <c r="B15" s="5" t="s">
        <v>26</v>
      </c>
      <c r="C15" s="5" t="s">
        <v>12</v>
      </c>
      <c r="D15" s="5"/>
      <c r="E15" s="8">
        <v>548.4</v>
      </c>
      <c r="F15" s="8">
        <v>184.8</v>
      </c>
      <c r="G15" s="8">
        <v>121.2</v>
      </c>
      <c r="H15" s="8">
        <v>121.2</v>
      </c>
      <c r="I15" s="11">
        <v>121.2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5" t="s">
        <v>23</v>
      </c>
      <c r="U15" s="5" t="s">
        <v>11</v>
      </c>
      <c r="V15" s="1" t="s">
        <v>20</v>
      </c>
      <c r="W15" s="1">
        <v>51</v>
      </c>
      <c r="X15" s="10" t="s">
        <v>22</v>
      </c>
      <c r="Y15" s="10" t="s">
        <v>22</v>
      </c>
      <c r="Z15" s="10" t="s">
        <v>22</v>
      </c>
    </row>
    <row r="16" spans="1:26" ht="18.75" customHeight="1" x14ac:dyDescent="0.3">
      <c r="A16" s="29" t="s">
        <v>48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</row>
    <row r="17" spans="1:26" s="12" customFormat="1" ht="16.5" customHeight="1" x14ac:dyDescent="0.3">
      <c r="A17" s="29" t="s">
        <v>27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</row>
    <row r="18" spans="1:26" s="12" customFormat="1" ht="15.75" customHeight="1" x14ac:dyDescent="0.3">
      <c r="A18" s="29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</row>
    <row r="19" spans="1:26" ht="94.5" customHeight="1" x14ac:dyDescent="0.3">
      <c r="A19" s="5" t="s">
        <v>38</v>
      </c>
      <c r="B19" s="5" t="s">
        <v>52</v>
      </c>
      <c r="C19" s="5" t="s">
        <v>43</v>
      </c>
      <c r="D19" s="5"/>
      <c r="E19" s="7">
        <f>F19+G19+H19+I19</f>
        <v>2582</v>
      </c>
      <c r="F19" s="7">
        <v>582</v>
      </c>
      <c r="G19" s="7">
        <v>600</v>
      </c>
      <c r="H19" s="7">
        <v>700</v>
      </c>
      <c r="I19" s="7">
        <v>700</v>
      </c>
      <c r="J19" s="7">
        <f>K19+L19+M19+N19</f>
        <v>0</v>
      </c>
      <c r="K19" s="7">
        <v>0</v>
      </c>
      <c r="L19" s="7">
        <v>0</v>
      </c>
      <c r="M19" s="7">
        <v>0</v>
      </c>
      <c r="N19" s="7">
        <v>0</v>
      </c>
      <c r="O19" s="7" t="s">
        <v>31</v>
      </c>
      <c r="P19" s="7" t="s">
        <v>31</v>
      </c>
      <c r="Q19" s="7" t="s">
        <v>31</v>
      </c>
      <c r="R19" s="7" t="s">
        <v>31</v>
      </c>
      <c r="S19" s="7" t="s">
        <v>31</v>
      </c>
      <c r="T19" s="5" t="s">
        <v>9</v>
      </c>
      <c r="U19" s="5" t="s">
        <v>19</v>
      </c>
      <c r="V19" s="6" t="s">
        <v>31</v>
      </c>
      <c r="W19" s="6">
        <v>100</v>
      </c>
      <c r="X19" s="6">
        <v>100</v>
      </c>
      <c r="Y19" s="6">
        <v>100</v>
      </c>
      <c r="Z19" s="1">
        <v>100</v>
      </c>
    </row>
    <row r="20" spans="1:26" ht="78.75" customHeight="1" x14ac:dyDescent="0.3">
      <c r="A20" s="5" t="s">
        <v>51</v>
      </c>
      <c r="B20" s="5" t="s">
        <v>52</v>
      </c>
      <c r="C20" s="5" t="s">
        <v>43</v>
      </c>
      <c r="D20" s="5"/>
      <c r="E20" s="7">
        <v>79.400000000000006</v>
      </c>
      <c r="F20" s="7">
        <v>79.400000000000006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/>
      <c r="P20" s="7"/>
      <c r="Q20" s="7"/>
      <c r="R20" s="7"/>
      <c r="S20" s="7"/>
      <c r="T20" s="5"/>
      <c r="U20" s="5"/>
      <c r="V20" s="6"/>
      <c r="W20" s="6"/>
      <c r="X20" s="6"/>
      <c r="Y20" s="6"/>
      <c r="Z20" s="1"/>
    </row>
    <row r="21" spans="1:26" ht="96.75" customHeight="1" x14ac:dyDescent="0.3">
      <c r="A21" s="5" t="s">
        <v>53</v>
      </c>
      <c r="B21" s="5" t="s">
        <v>52</v>
      </c>
      <c r="C21" s="5" t="s">
        <v>43</v>
      </c>
      <c r="D21" s="5"/>
      <c r="E21" s="7">
        <f>F21+G21+H21+I21</f>
        <v>120.26480000000001</v>
      </c>
      <c r="F21" s="7">
        <v>20.264800000000001</v>
      </c>
      <c r="G21" s="7">
        <v>100</v>
      </c>
      <c r="H21" s="54">
        <v>0</v>
      </c>
      <c r="I21" s="54">
        <v>0</v>
      </c>
      <c r="J21" s="7">
        <f>K21+L21+M21+N21</f>
        <v>385</v>
      </c>
      <c r="K21" s="7">
        <v>385</v>
      </c>
      <c r="L21" s="7">
        <v>0</v>
      </c>
      <c r="M21" s="7">
        <v>0</v>
      </c>
      <c r="N21" s="7">
        <v>0</v>
      </c>
      <c r="O21" s="7" t="s">
        <v>31</v>
      </c>
      <c r="P21" s="7" t="s">
        <v>31</v>
      </c>
      <c r="Q21" s="7" t="s">
        <v>31</v>
      </c>
      <c r="R21" s="7" t="s">
        <v>31</v>
      </c>
      <c r="S21" s="7" t="s">
        <v>31</v>
      </c>
      <c r="T21" s="5" t="s">
        <v>9</v>
      </c>
      <c r="U21" s="5" t="s">
        <v>19</v>
      </c>
      <c r="V21" s="6" t="s">
        <v>31</v>
      </c>
      <c r="W21" s="6">
        <v>100</v>
      </c>
      <c r="X21" s="6">
        <v>100</v>
      </c>
      <c r="Y21" s="6">
        <v>100</v>
      </c>
      <c r="Z21" s="1">
        <v>100</v>
      </c>
    </row>
    <row r="22" spans="1:26" ht="15" customHeight="1" x14ac:dyDescent="0.3">
      <c r="A22" s="29" t="s">
        <v>29</v>
      </c>
      <c r="B22" s="30"/>
      <c r="C22" s="31"/>
      <c r="D22" s="7">
        <f>E22+J22+O22</f>
        <v>3166.6648</v>
      </c>
      <c r="E22" s="7">
        <f>E19+E20+E21</f>
        <v>2781.6648</v>
      </c>
      <c r="F22" s="7">
        <f>F19+F20+F21</f>
        <v>681.66480000000001</v>
      </c>
      <c r="G22" s="7">
        <f t="shared" ref="G22:N22" si="0">G19+G20+G21</f>
        <v>700</v>
      </c>
      <c r="H22" s="7">
        <f t="shared" si="0"/>
        <v>700</v>
      </c>
      <c r="I22" s="7">
        <f t="shared" si="0"/>
        <v>700</v>
      </c>
      <c r="J22" s="7">
        <f t="shared" si="0"/>
        <v>385</v>
      </c>
      <c r="K22" s="7">
        <f t="shared" si="0"/>
        <v>385</v>
      </c>
      <c r="L22" s="7">
        <f t="shared" si="0"/>
        <v>0</v>
      </c>
      <c r="M22" s="7">
        <f t="shared" si="0"/>
        <v>0</v>
      </c>
      <c r="N22" s="7">
        <f t="shared" si="0"/>
        <v>0</v>
      </c>
      <c r="O22" s="7">
        <v>0</v>
      </c>
      <c r="P22" s="7"/>
      <c r="Q22" s="7"/>
      <c r="R22" s="7"/>
      <c r="S22" s="7"/>
      <c r="T22" s="29"/>
      <c r="U22" s="30"/>
      <c r="V22" s="30"/>
      <c r="W22" s="30"/>
      <c r="X22" s="30"/>
      <c r="Y22" s="30"/>
      <c r="Z22" s="31"/>
    </row>
    <row r="23" spans="1:26" ht="18" customHeight="1" x14ac:dyDescent="0.3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/>
    </row>
    <row r="24" spans="1:26" ht="18.600000000000001" customHeight="1" x14ac:dyDescent="0.3">
      <c r="A24" s="33" t="s">
        <v>47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/>
    </row>
    <row r="25" spans="1:26" ht="18.75" customHeight="1" x14ac:dyDescent="0.3">
      <c r="A25" s="34" t="s">
        <v>32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83.25" customHeight="1" x14ac:dyDescent="0.3">
      <c r="A26" s="5" t="s">
        <v>41</v>
      </c>
      <c r="B26" s="5" t="s">
        <v>52</v>
      </c>
      <c r="C26" s="5" t="s">
        <v>43</v>
      </c>
      <c r="D26" s="20">
        <f>O26+J26+E26</f>
        <v>14010.205199999999</v>
      </c>
      <c r="E26" s="20">
        <f>F26+G26+H26+I26</f>
        <v>140.10204999999999</v>
      </c>
      <c r="F26" s="20">
        <v>140.10204999999999</v>
      </c>
      <c r="G26" s="20">
        <v>0</v>
      </c>
      <c r="H26" s="20">
        <v>0</v>
      </c>
      <c r="I26" s="20">
        <v>0</v>
      </c>
      <c r="J26" s="20">
        <f>K26+L26+M26+N26</f>
        <v>8909.9914900000003</v>
      </c>
      <c r="K26" s="7">
        <v>8909.9914900000003</v>
      </c>
      <c r="L26" s="20">
        <v>0</v>
      </c>
      <c r="M26" s="20">
        <v>0</v>
      </c>
      <c r="N26" s="20">
        <v>0</v>
      </c>
      <c r="O26" s="20">
        <f>P26+Q26+R26+S26</f>
        <v>4960.1116599999996</v>
      </c>
      <c r="P26" s="20">
        <v>4960.1116599999996</v>
      </c>
      <c r="Q26" s="20">
        <v>0</v>
      </c>
      <c r="R26" s="20">
        <v>0</v>
      </c>
      <c r="S26" s="20">
        <v>0</v>
      </c>
      <c r="T26" s="5" t="s">
        <v>9</v>
      </c>
      <c r="U26" s="1"/>
      <c r="V26" s="1"/>
      <c r="W26" s="1">
        <v>73</v>
      </c>
      <c r="X26" s="1">
        <v>100</v>
      </c>
      <c r="Y26" s="1" t="s">
        <v>39</v>
      </c>
      <c r="Z26" s="1" t="s">
        <v>39</v>
      </c>
    </row>
    <row r="27" spans="1:26" ht="204" customHeight="1" x14ac:dyDescent="0.3">
      <c r="A27" s="5" t="s">
        <v>46</v>
      </c>
      <c r="B27" s="5" t="s">
        <v>52</v>
      </c>
      <c r="C27" s="5" t="s">
        <v>45</v>
      </c>
      <c r="D27" s="21">
        <f>E27+J27+O27</f>
        <v>351016.72618</v>
      </c>
      <c r="E27" s="21">
        <f>F27+G27+H27+I27</f>
        <v>3510.1672600000002</v>
      </c>
      <c r="F27" s="7">
        <v>3510.1672600000002</v>
      </c>
      <c r="G27" s="21">
        <v>0</v>
      </c>
      <c r="H27" s="9">
        <v>0</v>
      </c>
      <c r="I27" s="7">
        <v>0</v>
      </c>
      <c r="J27" s="20">
        <f>K27+L27+M27+N27</f>
        <v>175316.42092</v>
      </c>
      <c r="K27" s="7">
        <v>175316.42092</v>
      </c>
      <c r="L27" s="7">
        <v>0</v>
      </c>
      <c r="M27" s="8">
        <v>0</v>
      </c>
      <c r="N27" s="7">
        <v>0</v>
      </c>
      <c r="O27" s="7">
        <f>P27+Q27+R27+S27</f>
        <v>172190.13800000001</v>
      </c>
      <c r="P27" s="7">
        <v>172190.13800000001</v>
      </c>
      <c r="Q27" s="7">
        <v>0</v>
      </c>
      <c r="R27" s="7">
        <v>0</v>
      </c>
      <c r="S27" s="7">
        <v>0</v>
      </c>
      <c r="T27" s="5" t="s">
        <v>9</v>
      </c>
      <c r="U27" s="1" t="s">
        <v>19</v>
      </c>
      <c r="V27" s="1" t="s">
        <v>31</v>
      </c>
      <c r="W27" s="1">
        <v>99</v>
      </c>
      <c r="X27" s="1">
        <v>100</v>
      </c>
      <c r="Y27" s="1" t="s">
        <v>31</v>
      </c>
      <c r="Z27" s="1" t="s">
        <v>31</v>
      </c>
    </row>
    <row r="28" spans="1:26" ht="17.45" customHeight="1" x14ac:dyDescent="0.3">
      <c r="A28" s="29" t="s">
        <v>29</v>
      </c>
      <c r="B28" s="30"/>
      <c r="C28" s="31"/>
      <c r="D28" s="21">
        <f t="shared" ref="D28:S28" si="1">D26+D27</f>
        <v>365026.93138000002</v>
      </c>
      <c r="E28" s="21">
        <f>F28+G28+H28+I28</f>
        <v>3650.2693100000001</v>
      </c>
      <c r="F28" s="7">
        <f>F26+F27</f>
        <v>3650.2693100000001</v>
      </c>
      <c r="G28" s="21">
        <f t="shared" si="1"/>
        <v>0</v>
      </c>
      <c r="H28" s="9">
        <f t="shared" si="1"/>
        <v>0</v>
      </c>
      <c r="I28" s="21">
        <f t="shared" si="1"/>
        <v>0</v>
      </c>
      <c r="J28" s="20">
        <f t="shared" si="1"/>
        <v>184226.41240999999</v>
      </c>
      <c r="K28" s="7">
        <f t="shared" si="1"/>
        <v>184226.41240999999</v>
      </c>
      <c r="L28" s="7">
        <f t="shared" si="1"/>
        <v>0</v>
      </c>
      <c r="M28" s="7">
        <f t="shared" si="1"/>
        <v>0</v>
      </c>
      <c r="N28" s="7">
        <f t="shared" si="1"/>
        <v>0</v>
      </c>
      <c r="O28" s="7">
        <f t="shared" si="1"/>
        <v>177150.24966</v>
      </c>
      <c r="P28" s="7">
        <f t="shared" si="1"/>
        <v>177150.24966</v>
      </c>
      <c r="Q28" s="7">
        <f t="shared" si="1"/>
        <v>0</v>
      </c>
      <c r="R28" s="7">
        <f t="shared" si="1"/>
        <v>0</v>
      </c>
      <c r="S28" s="7">
        <f t="shared" si="1"/>
        <v>0</v>
      </c>
      <c r="T28" s="36"/>
      <c r="U28" s="30"/>
      <c r="V28" s="30"/>
      <c r="W28" s="30"/>
      <c r="X28" s="30"/>
      <c r="Y28" s="30"/>
      <c r="Z28" s="31"/>
    </row>
    <row r="29" spans="1:26" ht="16.5" customHeight="1" x14ac:dyDescent="0.3">
      <c r="A29" s="29" t="s">
        <v>28</v>
      </c>
      <c r="B29" s="30"/>
      <c r="C29" s="31"/>
      <c r="D29" s="21">
        <f>D22+D28</f>
        <v>368193.59618000005</v>
      </c>
      <c r="E29" s="21">
        <f>F29+G29+H29+I29</f>
        <v>6432</v>
      </c>
      <c r="F29" s="21">
        <v>4332</v>
      </c>
      <c r="G29" s="21">
        <f t="shared" ref="G29:S29" si="2">G22+G28</f>
        <v>700</v>
      </c>
      <c r="H29" s="21">
        <f t="shared" si="2"/>
        <v>700</v>
      </c>
      <c r="I29" s="21">
        <f t="shared" si="2"/>
        <v>700</v>
      </c>
      <c r="J29" s="21">
        <f t="shared" si="2"/>
        <v>184611.41240999999</v>
      </c>
      <c r="K29" s="21">
        <f t="shared" si="2"/>
        <v>184611.41240999999</v>
      </c>
      <c r="L29" s="21">
        <f t="shared" si="2"/>
        <v>0</v>
      </c>
      <c r="M29" s="21">
        <f t="shared" si="2"/>
        <v>0</v>
      </c>
      <c r="N29" s="21">
        <f t="shared" si="2"/>
        <v>0</v>
      </c>
      <c r="O29" s="21">
        <f>O22+O28</f>
        <v>177150.24966</v>
      </c>
      <c r="P29" s="21">
        <f t="shared" si="2"/>
        <v>177150.24966</v>
      </c>
      <c r="Q29" s="21">
        <f t="shared" si="2"/>
        <v>0</v>
      </c>
      <c r="R29" s="21">
        <f t="shared" si="2"/>
        <v>0</v>
      </c>
      <c r="S29" s="21">
        <f t="shared" si="2"/>
        <v>0</v>
      </c>
      <c r="T29" s="13"/>
      <c r="U29" s="13"/>
      <c r="V29" s="13"/>
      <c r="W29" s="13"/>
      <c r="X29" s="13"/>
      <c r="Y29" s="13"/>
      <c r="Z29" s="14"/>
    </row>
    <row r="30" spans="1:26" ht="30" customHeight="1" x14ac:dyDescent="0.3">
      <c r="A30" s="26" t="s">
        <v>54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6"/>
      <c r="T31" s="16"/>
      <c r="U31" s="16"/>
      <c r="V31" s="16"/>
      <c r="W31" s="16"/>
      <c r="X31" s="16"/>
      <c r="Y31" s="16"/>
    </row>
    <row r="32" spans="1:26" ht="21" customHeight="1" x14ac:dyDescent="0.3">
      <c r="A32" s="16"/>
      <c r="B32" s="16"/>
      <c r="C32" s="16"/>
      <c r="D32" s="16"/>
      <c r="E32" s="17"/>
      <c r="F32" s="23"/>
      <c r="G32" s="17"/>
      <c r="H32" s="16"/>
      <c r="I32" s="16"/>
      <c r="J32" s="16"/>
      <c r="K32" s="23"/>
      <c r="L32" s="16"/>
      <c r="M32" s="16"/>
      <c r="N32" s="16"/>
      <c r="O32" s="16"/>
      <c r="P32" s="23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3">
      <c r="A33" s="16"/>
      <c r="B33" s="16"/>
      <c r="C33" s="16"/>
      <c r="D33" s="16"/>
      <c r="E33" s="16"/>
      <c r="F33" s="23"/>
      <c r="G33" s="16"/>
      <c r="H33" s="16"/>
      <c r="I33" s="16"/>
      <c r="J33" s="16"/>
      <c r="K33" s="23"/>
      <c r="L33" s="16"/>
      <c r="M33" s="16"/>
      <c r="N33" s="16"/>
      <c r="O33" s="16"/>
      <c r="P33" s="23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5.75" customHeight="1" x14ac:dyDescent="0.3"/>
    <row r="35" spans="1:25" ht="15.75" customHeight="1" x14ac:dyDescent="0.3">
      <c r="O35" s="18"/>
    </row>
    <row r="37" spans="1:25" x14ac:dyDescent="0.3">
      <c r="O37" s="19"/>
    </row>
  </sheetData>
  <mergeCells count="29">
    <mergeCell ref="U1:Z1"/>
    <mergeCell ref="A5:Z5"/>
    <mergeCell ref="A6:Z6"/>
    <mergeCell ref="O9:S9"/>
    <mergeCell ref="J9:N9"/>
    <mergeCell ref="D9:D10"/>
    <mergeCell ref="A11:Z11"/>
    <mergeCell ref="A7:A10"/>
    <mergeCell ref="B7:B10"/>
    <mergeCell ref="C7:C10"/>
    <mergeCell ref="E9:I9"/>
    <mergeCell ref="D7:S7"/>
    <mergeCell ref="T7:Z9"/>
    <mergeCell ref="A30:R31"/>
    <mergeCell ref="A29:C29"/>
    <mergeCell ref="A22:C22"/>
    <mergeCell ref="U2:Z2"/>
    <mergeCell ref="D8:S8"/>
    <mergeCell ref="A17:Z17"/>
    <mergeCell ref="A18:Z18"/>
    <mergeCell ref="A16:Z16"/>
    <mergeCell ref="A12:S12"/>
    <mergeCell ref="A13:S13"/>
    <mergeCell ref="A25:Z25"/>
    <mergeCell ref="T22:Z22"/>
    <mergeCell ref="T28:Z28"/>
    <mergeCell ref="A23:Z23"/>
    <mergeCell ref="A24:Z24"/>
    <mergeCell ref="A28:C28"/>
  </mergeCells>
  <pageMargins left="0.19685039370078741" right="0.19685039370078741" top="0.19685039370078741" bottom="0.19685039370078741" header="0.51181102362204722" footer="0.51181102362204722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ЭВМ оператор</cp:lastModifiedBy>
  <cp:lastPrinted>2025-03-11T09:31:44Z</cp:lastPrinted>
  <dcterms:created xsi:type="dcterms:W3CDTF">2014-09-09T05:56:49Z</dcterms:created>
  <dcterms:modified xsi:type="dcterms:W3CDTF">2025-03-11T09:32:02Z</dcterms:modified>
</cp:coreProperties>
</file>