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nas\data_share\Общий отдел\38 каб\Документы\ФЕВРАЛЬ 2025\Постановления\О внес изм 907 СМИ\"/>
    </mc:Choice>
  </mc:AlternateContent>
  <bookViews>
    <workbookView xWindow="0" yWindow="0" windowWidth="28800" windowHeight="12435"/>
  </bookViews>
  <sheets>
    <sheet name="прил2" sheetId="7" r:id="rId1"/>
    <sheet name="Лист1" sheetId="8" r:id="rId2"/>
  </sheets>
  <definedNames>
    <definedName name="_xlnm.Print_Area" localSheetId="0">прил2!$A$1:$O$245</definedName>
  </definedNames>
  <calcPr calcId="152511"/>
</workbook>
</file>

<file path=xl/calcChain.xml><?xml version="1.0" encoding="utf-8"?>
<calcChain xmlns="http://schemas.openxmlformats.org/spreadsheetml/2006/main">
  <c r="H162" i="7" l="1"/>
  <c r="I162" i="7"/>
  <c r="E161" i="7"/>
  <c r="E160" i="7"/>
  <c r="E159" i="7" s="1"/>
  <c r="G156" i="7"/>
  <c r="H156" i="7"/>
  <c r="I156" i="7"/>
  <c r="F156" i="7"/>
  <c r="E158" i="7"/>
  <c r="E157" i="7"/>
  <c r="E155" i="7"/>
  <c r="E154" i="7"/>
  <c r="E152" i="7"/>
  <c r="E151" i="7"/>
  <c r="E150" i="7" s="1"/>
  <c r="F147" i="7"/>
  <c r="F162" i="7" s="1"/>
  <c r="H147" i="7"/>
  <c r="I147" i="7"/>
  <c r="G111" i="7" l="1"/>
  <c r="H111" i="7"/>
  <c r="I111" i="7"/>
  <c r="F111" i="7"/>
  <c r="I108" i="7"/>
  <c r="H108" i="7"/>
  <c r="G108" i="7"/>
  <c r="F108" i="7"/>
  <c r="F100" i="7"/>
  <c r="H100" i="7"/>
  <c r="I100" i="7"/>
  <c r="G100" i="7"/>
  <c r="E111" i="7" l="1"/>
  <c r="I14" i="8" l="1"/>
  <c r="H14" i="8"/>
  <c r="G14" i="8"/>
  <c r="F14" i="8"/>
  <c r="E14" i="8"/>
  <c r="G11" i="8"/>
  <c r="E11" i="8"/>
  <c r="G8" i="8"/>
  <c r="E8" i="8"/>
  <c r="G5" i="8"/>
  <c r="E5" i="8"/>
  <c r="G2" i="8"/>
  <c r="E2" i="8"/>
  <c r="F159" i="7" l="1"/>
  <c r="G159" i="7"/>
  <c r="H159" i="7"/>
  <c r="I159" i="7"/>
  <c r="G118" i="7" l="1"/>
  <c r="G26" i="7" l="1"/>
  <c r="H26" i="7"/>
  <c r="I26" i="7"/>
  <c r="F26" i="7"/>
  <c r="E156" i="7" l="1"/>
  <c r="G153" i="7"/>
  <c r="E153" i="7"/>
  <c r="G150" i="7"/>
  <c r="E147" i="7"/>
  <c r="G147" i="7"/>
  <c r="G162" i="7" s="1"/>
  <c r="F192" i="7" l="1"/>
  <c r="G241" i="7"/>
  <c r="H241" i="7"/>
  <c r="I241" i="7"/>
  <c r="F241" i="7"/>
  <c r="E241" i="7" l="1"/>
  <c r="E164" i="7"/>
  <c r="G71" i="7"/>
  <c r="F38" i="7"/>
  <c r="F49" i="7"/>
  <c r="F71" i="7" l="1"/>
  <c r="H71" i="7"/>
  <c r="I71" i="7"/>
  <c r="E18" i="7"/>
  <c r="E26" i="7" l="1"/>
  <c r="E140" i="7"/>
  <c r="E133" i="7"/>
  <c r="E139" i="7" l="1"/>
  <c r="E162" i="7" s="1"/>
  <c r="E71" i="7"/>
  <c r="H118" i="7"/>
  <c r="I118" i="7"/>
  <c r="F118" i="7"/>
  <c r="E117" i="7"/>
  <c r="E110" i="7"/>
  <c r="E107" i="7"/>
  <c r="E105" i="7"/>
  <c r="G106" i="7"/>
  <c r="H106" i="7"/>
  <c r="I106" i="7"/>
  <c r="F106" i="7"/>
  <c r="E99" i="7"/>
  <c r="G46" i="7"/>
  <c r="H46" i="7"/>
  <c r="I46" i="7"/>
  <c r="F46" i="7"/>
  <c r="G42" i="7"/>
  <c r="H42" i="7"/>
  <c r="I42" i="7"/>
  <c r="G212" i="7"/>
  <c r="H212" i="7"/>
  <c r="I212" i="7"/>
  <c r="F212" i="7"/>
  <c r="G204" i="7"/>
  <c r="H204" i="7"/>
  <c r="I204" i="7"/>
  <c r="F204" i="7"/>
  <c r="G201" i="7"/>
  <c r="H201" i="7"/>
  <c r="I201" i="7"/>
  <c r="F119" i="7" l="1"/>
  <c r="F165" i="7" s="1"/>
  <c r="I119" i="7"/>
  <c r="H119" i="7"/>
  <c r="G119" i="7"/>
  <c r="G165" i="7" s="1"/>
  <c r="E108" i="7"/>
  <c r="I192" i="7"/>
  <c r="E119" i="7" l="1"/>
  <c r="I165" i="7"/>
  <c r="H165" i="7"/>
  <c r="G49" i="7" l="1"/>
  <c r="H49" i="7"/>
  <c r="I49" i="7"/>
  <c r="E165" i="7" l="1"/>
  <c r="E49" i="7"/>
  <c r="E209" i="7"/>
  <c r="E208" i="7"/>
  <c r="E207" i="7"/>
  <c r="E206" i="7"/>
  <c r="E205" i="7"/>
  <c r="E204" i="7"/>
  <c r="E203" i="7"/>
  <c r="E202" i="7"/>
  <c r="E200" i="7"/>
  <c r="E199" i="7"/>
  <c r="E198" i="7"/>
  <c r="E197" i="7"/>
  <c r="E196" i="7"/>
  <c r="E195" i="7"/>
  <c r="E194" i="7"/>
  <c r="E193" i="7"/>
  <c r="E191" i="7"/>
  <c r="E190" i="7"/>
  <c r="E189" i="7"/>
  <c r="E188" i="7"/>
  <c r="E187" i="7"/>
  <c r="E186" i="7"/>
  <c r="E185" i="7"/>
  <c r="E184" i="7"/>
  <c r="E183" i="7"/>
  <c r="E182" i="7"/>
  <c r="E181" i="7"/>
  <c r="E180" i="7"/>
  <c r="E179" i="7"/>
  <c r="E178" i="7"/>
  <c r="E177" i="7"/>
  <c r="E176" i="7"/>
  <c r="E116" i="7"/>
  <c r="E115" i="7"/>
  <c r="E114" i="7"/>
  <c r="E113" i="7"/>
  <c r="E112" i="7"/>
  <c r="E109" i="7"/>
  <c r="E104" i="7"/>
  <c r="E103" i="7"/>
  <c r="E102" i="7"/>
  <c r="E101" i="7"/>
  <c r="E98" i="7"/>
  <c r="E97" i="7"/>
  <c r="E96" i="7"/>
  <c r="E95" i="7"/>
  <c r="E94" i="7"/>
  <c r="E93" i="7"/>
  <c r="E92" i="7"/>
  <c r="E91" i="7"/>
  <c r="E47" i="7"/>
  <c r="E48" i="7"/>
  <c r="E46" i="7"/>
  <c r="E45" i="7"/>
  <c r="E41" i="7"/>
  <c r="E40" i="7"/>
  <c r="E39" i="7"/>
  <c r="E37" i="7"/>
  <c r="E36" i="7"/>
  <c r="E35" i="7"/>
  <c r="E34" i="7"/>
  <c r="E33" i="7"/>
  <c r="E32" i="7"/>
  <c r="E31" i="7"/>
  <c r="E30" i="7"/>
  <c r="E29" i="7"/>
  <c r="E28" i="7"/>
  <c r="G192" i="7"/>
  <c r="G213" i="7" s="1"/>
  <c r="G244" i="7" s="1"/>
  <c r="I213" i="7"/>
  <c r="I244" i="7" s="1"/>
  <c r="H192" i="7"/>
  <c r="H213" i="7" s="1"/>
  <c r="H244" i="7" s="1"/>
  <c r="I38" i="7"/>
  <c r="I50" i="7" s="1"/>
  <c r="I74" i="7" s="1"/>
  <c r="H38" i="7"/>
  <c r="H50" i="7" s="1"/>
  <c r="H74" i="7" s="1"/>
  <c r="G38" i="7"/>
  <c r="G50" i="7" s="1"/>
  <c r="G74" i="7" s="1"/>
  <c r="E100" i="7" l="1"/>
  <c r="E38" i="7"/>
  <c r="E192" i="7"/>
  <c r="I245" i="7"/>
  <c r="G245" i="7"/>
  <c r="H245" i="7"/>
  <c r="E118" i="7" l="1"/>
  <c r="F42" i="7" l="1"/>
  <c r="F50" i="7" l="1"/>
  <c r="E42" i="7"/>
  <c r="E212" i="7"/>
  <c r="F201" i="7"/>
  <c r="F213" i="7" s="1"/>
  <c r="F244" i="7" s="1"/>
  <c r="E50" i="7" l="1"/>
  <c r="F74" i="7"/>
  <c r="E74" i="7" s="1"/>
  <c r="E201" i="7"/>
  <c r="E213" i="7" l="1"/>
  <c r="E244" i="7"/>
  <c r="E106" i="7" l="1"/>
  <c r="E245" i="7" l="1"/>
  <c r="F245" i="7"/>
</calcChain>
</file>

<file path=xl/sharedStrings.xml><?xml version="1.0" encoding="utf-8"?>
<sst xmlns="http://schemas.openxmlformats.org/spreadsheetml/2006/main" count="1215" uniqueCount="470">
  <si>
    <t xml:space="preserve">Перечень мероприятий (направлений) муниципальной программы </t>
  </si>
  <si>
    <t>Цель, задачи, наименование мероприятий</t>
  </si>
  <si>
    <t>Сроки</t>
  </si>
  <si>
    <t>Исполнители</t>
  </si>
  <si>
    <t>Объёмы финансирования (в тыс. рублей)</t>
  </si>
  <si>
    <t>Показатели результативности выполнения муниципальной программы</t>
  </si>
  <si>
    <t>Всего</t>
  </si>
  <si>
    <t>Муниципальная программа «Обеспечение общественного порядка и усиление борьбы с преступностью в Ахтубинском районе»</t>
  </si>
  <si>
    <t>Рост общей раскрываемости преступлений</t>
  </si>
  <si>
    <t>%</t>
  </si>
  <si>
    <t xml:space="preserve">Снижение уровня  преступности </t>
  </si>
  <si>
    <t>ед.</t>
  </si>
  <si>
    <t>Подпрограмма № 1 «Профилактика правонарушений и усиление борьбы с преступностью в Ахтубинском районе»</t>
  </si>
  <si>
    <t>Увеличение доли граждан, уверенных в защищенности своих личных и имущественных интересов, от общего числа опрошенных</t>
  </si>
  <si>
    <t>Вовлечение в работу по предупреждению правонарушений организаций всех форм собственности, а также общественных объединений, добровольных народных дружин, казачьего хуторского общества</t>
  </si>
  <si>
    <t>Количество проведенных совместных рейдов по профилактике правонарушений</t>
  </si>
  <si>
    <t>Общие направления</t>
  </si>
  <si>
    <t>0 </t>
  </si>
  <si>
    <t>Показатель 1.1.1 Количество граждан направленных на профессиональное обучение</t>
  </si>
  <si>
    <t xml:space="preserve">  ед.</t>
  </si>
  <si>
    <t> 0</t>
  </si>
  <si>
    <t xml:space="preserve">Показатель 1.1.2 Количество поощренных </t>
  </si>
  <si>
    <t xml:space="preserve"> ед.</t>
  </si>
  <si>
    <t>Комиссия по делам несовершеннолетних и защите их прав</t>
  </si>
  <si>
    <t> ед.</t>
  </si>
  <si>
    <t>Мероприятие 1.1.4. Организация и проведение рейдовых мероприятий в рамках операции «Подросток»</t>
  </si>
  <si>
    <t>Управление культуры и кинофикации</t>
  </si>
  <si>
    <t>МБУК «Центр народной культуры»</t>
  </si>
  <si>
    <t xml:space="preserve">Показатель 1.1.1      Кол-во мероприятий         </t>
  </si>
  <si>
    <t xml:space="preserve">Показатель 1.1.2      Кол-во мероприятий         </t>
  </si>
  <si>
    <t xml:space="preserve">Показатель 1.1.4      Кол-во мероприятий/кол-во участников        </t>
  </si>
  <si>
    <t>ед./чел</t>
  </si>
  <si>
    <t>52/1250</t>
  </si>
  <si>
    <t xml:space="preserve">Показатель 1.1.5      Количество мероприятий  </t>
  </si>
  <si>
    <t xml:space="preserve">Показатель 1.1.6      Кол-во акций </t>
  </si>
  <si>
    <t xml:space="preserve">Показатель 1.1.7      Кол-во бесед       </t>
  </si>
  <si>
    <t xml:space="preserve">Показатель 1.1.8      Кол-во мероприятий         </t>
  </si>
  <si>
    <t>Показатель 1.1.9 Кол-во продукции</t>
  </si>
  <si>
    <t>Показатель  1.1.1 Кол-во мероприятий</t>
  </si>
  <si>
    <t>Показатель  1.1.2  Кол-во приобретенной литературы</t>
  </si>
  <si>
    <t>Показатель  1.1.3  Кол-во конкурсов</t>
  </si>
  <si>
    <t>Показатель 1.1.1     Кинопоказов</t>
  </si>
  <si>
    <t>Итого по к/т «Победа»</t>
  </si>
  <si>
    <t>Показатель 1.1.1  Посещаемость</t>
  </si>
  <si>
    <t>чел.</t>
  </si>
  <si>
    <t>Итого по Подпрограмме</t>
  </si>
  <si>
    <t xml:space="preserve">Показатель 1.1.2 Количество проведенных семинаров  </t>
  </si>
  <si>
    <t>Показатель 1.1.3 Количество учителей, прошедших курсовую подготовку</t>
  </si>
  <si>
    <t xml:space="preserve">Показатель 1.1. 4    Количество детей, охваченных в мероприятиях   социального проекта «Играем вместе!»   </t>
  </si>
  <si>
    <t>Показатель 1.1. 5      Количество детей, охваченных    индивидуально-профилактическими мероприятиями</t>
  </si>
  <si>
    <t>Показатель 1.1.6      Количество родителей, принявших участие в мероприятия</t>
  </si>
  <si>
    <t xml:space="preserve">Показатель 1.1.8     Количество учащихся, охваченных мероприятиями    </t>
  </si>
  <si>
    <t>Показатель 1.1.10     Количество,  изготовленной полиграфической продукции</t>
  </si>
  <si>
    <t>шт.</t>
  </si>
  <si>
    <t xml:space="preserve">Показатель 1.1.11 Количество учреждений, выполнивших программные мероприятия  </t>
  </si>
  <si>
    <t>Отдел по физической культуре и спорту</t>
  </si>
  <si>
    <t>Подпрограмма № 2 «Профилактика экстремизма и терроризма в Ахтубинском районе»</t>
  </si>
  <si>
    <t>Цель 1. Достижение взаимопонимания и взаимного уважения в вопросах межэтнического и межкультурного сотрудничества. Противодействие распространению идеологии терроризма и экстремизма</t>
  </si>
  <si>
    <t>Сохранение доли населения охваченного стимулирующими мероприятиями по предупреждению (пресечению) экстремистских и террористических проявлений</t>
  </si>
  <si>
    <t>Задача 1. Активизация мер по профилактике и предотвращению конфликтов на социально-политической, религиозной, этнической почве;  повышение эффективности межведомственного взаимодействия в вопросах профилактики терроризма и экстремизма</t>
  </si>
  <si>
    <t>Предупреждение увеличения количества граждан, выезжающих в государства, на  территории которых действуют международные террористические организации</t>
  </si>
  <si>
    <t>10 </t>
  </si>
  <si>
    <t> 1</t>
  </si>
  <si>
    <t>2 </t>
  </si>
  <si>
    <t> 2</t>
  </si>
  <si>
    <t>Показатель 1.1.1     Кол-во мероприятий</t>
  </si>
  <si>
    <t>Показатель 1.1.3     Количество       пособий</t>
  </si>
  <si>
    <t xml:space="preserve">Показатель 1.1.4      Кол-во изготовленного материала        </t>
  </si>
  <si>
    <t>Показатель  1.1.5  Количество библиотек, обеспеченных методической литературой</t>
  </si>
  <si>
    <t>Показатель  1.1.6  Количество участников</t>
  </si>
  <si>
    <t>Показатель  1.1.7  Посещаемость</t>
  </si>
  <si>
    <t>Показатель  1.1.8  Посещаемость</t>
  </si>
  <si>
    <t>Показатель 1.1.10  Кол-во мероприятий</t>
  </si>
  <si>
    <t>Показатель 1.1.11  Кол-во мероприятий</t>
  </si>
  <si>
    <t>Показатель 1.1.12 Периодичность демонстраций</t>
  </si>
  <si>
    <t xml:space="preserve">    ед.</t>
  </si>
  <si>
    <t>3 раза в неделю</t>
  </si>
  <si>
    <t>Показатель  1.1.13  Посещаемость/ кол-во мероприятий</t>
  </si>
  <si>
    <t>чел/ ед.</t>
  </si>
  <si>
    <t>130/8</t>
  </si>
  <si>
    <t>Показатель 1.1.1 Количество общеобразовательных учреждений, ведущих работу по пресечению деятельности  экстремистских групп и организации</t>
  </si>
  <si>
    <t>Показатель 1.1.2 Количество проведенных мероприятий</t>
  </si>
  <si>
    <t>Показатель 1.1.3 Количество проведенных мероприятий</t>
  </si>
  <si>
    <t xml:space="preserve">Показатель 1.1. 4  количество учащихся, охваченных мероприятиями   </t>
  </si>
  <si>
    <t xml:space="preserve">Показатель 1.1.5  Количество  учащихся, охваченных мероприятиями       </t>
  </si>
  <si>
    <t>Показатель 1.1. 6      Количество родителей, охваченных мероприятиями</t>
  </si>
  <si>
    <t xml:space="preserve">Показатель 1.1. 7 Количество, проведенных методических объединений          </t>
  </si>
  <si>
    <t xml:space="preserve">Мероприятие 1.1.8 Проведение встреч с сотрудниками правоохранительных органов по вопросам административной и уголовной ответственности несовершеннолетних за противоправное поведение, в том числе за участие в несанкционированных митингах, шествиях и распространение литературы экстремистского толка, а также групповых нарушениях общественного порядка.   </t>
  </si>
  <si>
    <t xml:space="preserve">Показатель 1.1. .8      Количество учащихся, охваченных мероприятиями    </t>
  </si>
  <si>
    <t xml:space="preserve">Показатель 1.1. 9     Количество, проведенных мероприятий   </t>
  </si>
  <si>
    <t xml:space="preserve">Показатель 1.1.10  Количество учащихся, охваченных деятельностью в молодежных общественных организациях  </t>
  </si>
  <si>
    <t xml:space="preserve">Показатель 1.1.11 Количество учащихся, принимавших участие в встречах </t>
  </si>
  <si>
    <t xml:space="preserve">Показатель 1.1.12 Количество образовательных учреждений, выполнивших мероприятия по проведению учебной тренировки </t>
  </si>
  <si>
    <t>Показатель 1.1.13 Количество учреждений, оснащенных средствами технической защиты, от потребности</t>
  </si>
  <si>
    <t>Показатель 1.1.14 Количество проведенных мониторингов</t>
  </si>
  <si>
    <t>Показатель 1.1.15 Количество проведенных семинаров, тренингов</t>
  </si>
  <si>
    <t>Показатель 1.1.16 Количество экземпляров</t>
  </si>
  <si>
    <t>Показатель 1.1.17 Количество образовательных учреждений, в которых оформлены тематические уголки (стенды)</t>
  </si>
  <si>
    <t>Показатель 1.1.18 Количество проведенных мероприятий.</t>
  </si>
  <si>
    <t>Отдел физической культуры и спорта</t>
  </si>
  <si>
    <t>Показатель 1.1.1 Количество участников</t>
  </si>
  <si>
    <t>Подпрограмма № 3 «Комплексные меры противодействия злоупотреблению наркотиками, профилактика алкоголизма, заболеваний, передающихся половым путем (ЗППП), предупреждения распространения заболевания, вызываемого вирусом иммунодефицита человека (ВИЧ-инфекции)».</t>
  </si>
  <si>
    <t>Цель 1. Снижение численности населения, употребляющих алкоголь, наркотики и табачные изделия</t>
  </si>
  <si>
    <t>Задача 1. Поддержка и стимулирование целенаправленной профилактической работы в различных сферах жизни и деятельности детей и молодежи</t>
  </si>
  <si>
    <t>Показатель 1.1.4 Количество проведенных консультаций</t>
  </si>
  <si>
    <t>Показатель 1.1.2     Кол-во мероприятий</t>
  </si>
  <si>
    <t>Показатель 1.1.3     Кол-во мероприятий</t>
  </si>
  <si>
    <t>Показатель 1.1.4     Кол-во мероприятий</t>
  </si>
  <si>
    <t>Показатель 1.1.5     Кол-во мероприятий</t>
  </si>
  <si>
    <t>Показатель 1.1.6     Кол-во мероприятий</t>
  </si>
  <si>
    <t>Показатель 1.1.7     Кол-во роликов</t>
  </si>
  <si>
    <t>Показатель 1.1.8     Кол-во посещений</t>
  </si>
  <si>
    <t>Показатель 1.1.9     Кол-во роликов</t>
  </si>
  <si>
    <t>Показатель 1.1.10     Кол-во брошюр, методичек</t>
  </si>
  <si>
    <t>Показатель 1.1.16     Кол-во мероприятий</t>
  </si>
  <si>
    <t>Показатель 1.1.17     Кол-во мероприятий</t>
  </si>
  <si>
    <t>Показатель 1.1.18     Кол-во подписок</t>
  </si>
  <si>
    <t>Показатель 1.1.21 Кол-во мероприятий</t>
  </si>
  <si>
    <t>Показатель 1.1.22 Кол-во мероприятий</t>
  </si>
  <si>
    <t>Показатель 1.1.23     количество библиотек обеспеченных нормативными документами</t>
  </si>
  <si>
    <t>Показатель 1.1.24  Печатная продукция</t>
  </si>
  <si>
    <t>Показатель 1.1.25 Количество публикаций</t>
  </si>
  <si>
    <t>Показатель 1.1.26  Кол-во мероприятий</t>
  </si>
  <si>
    <t>Показатель 1.1.27 количество библио-тек обеспеченных метод. литературой</t>
  </si>
  <si>
    <t>Показатель 1.1.28  Кол-во мероприятий</t>
  </si>
  <si>
    <t>Показатель 1.1.29     Кол-во мероприятий</t>
  </si>
  <si>
    <t>Показатель 1.1.30     Кол-во мероприятий</t>
  </si>
  <si>
    <t>Итого:</t>
  </si>
  <si>
    <t>Показатель 1.1.32     Кол-во акций/кол-во участников</t>
  </si>
  <si>
    <t>1/200</t>
  </si>
  <si>
    <t>Показатель 1.1.33     Кол-во выставок/кол-во участников</t>
  </si>
  <si>
    <t>ед./чел.</t>
  </si>
  <si>
    <t>Показатель 1.1.34     Кол-во мероприятий</t>
  </si>
  <si>
    <t>Показатель 1.1.35     Кол-во семинаров/кол-во участников</t>
  </si>
  <si>
    <t>2/900</t>
  </si>
  <si>
    <t>МБУ по кинообслуживанию населения г. Ахтубинска и Ахтубинского района</t>
  </si>
  <si>
    <t>Показатель 1.1.36     Кол-во роликов</t>
  </si>
  <si>
    <t>Показатель 1.1.37     Кол-во мероприятий</t>
  </si>
  <si>
    <t>Показатель 1.1.1     Количество учителей, прошедших курсовую подготовку</t>
  </si>
  <si>
    <t>Показатель 1.1.2 Количество, проведенных мониторингов</t>
  </si>
  <si>
    <t xml:space="preserve">Показатель 1.1.4 Количество учащихся, участвующих в тестировании от общего    </t>
  </si>
  <si>
    <t xml:space="preserve">Показатель 1.1.5 Количество приобретенных тренажеров, оборудования и др.     </t>
  </si>
  <si>
    <t>Показатель 1.1.6    Количество проведенных мониторингов</t>
  </si>
  <si>
    <t>Показатель 1.1.7.     Количество разработок</t>
  </si>
  <si>
    <t>Показатель 1.1.8     Количество проведенных родительских собраний</t>
  </si>
  <si>
    <t xml:space="preserve">Показатель 1.1.9 Охват учащихся мероприятиями   </t>
  </si>
  <si>
    <t>Мероприятие 1.1.10 Внедрение здоровье-сберегающих технологий в образовательный процесс</t>
  </si>
  <si>
    <t xml:space="preserve">Показатель 1.1.10  Количество общеобразова-тельных учреждений, использующих здоровье-сберегающие технологии   </t>
  </si>
  <si>
    <t xml:space="preserve">Показатель 1.1.11   Количество проведенных мероприятий </t>
  </si>
  <si>
    <t>Мероприятие 1.1.12 Проведение мероприятий в рамках всероссийского урока (занятия) «Здоровые дети в здоровой семье» и др.</t>
  </si>
  <si>
    <t xml:space="preserve">Показатель 1.1.12 Количество детей, охваченных мероприятиями </t>
  </si>
  <si>
    <t>Мероприятие 1.1.13 Проведение мероприятий в рамках антинаркотических профилактических акций «Сообщи, где торгуют смертью», «Дети России» и др.</t>
  </si>
  <si>
    <t>Показатель 1.1.13    Количество проведенных мероприятий.</t>
  </si>
  <si>
    <t>Мероприятие 1.1.14 Осуществление телепроекта «Дискуссионный клуб» по проблемам здоровьесбережения</t>
  </si>
  <si>
    <t>Показатель 1.1.14Количество выполненных мероприятий</t>
  </si>
  <si>
    <t>Мероприятие 1.1.15 Наработка и тиражирование тематических материалов по профилактике алкогольной и наркотической зависимости, ВИЧ-инфекции, ЗППП. Изготовление памяток, листовок, плакатов, буклетов, методических разработок, стендов, уголков и др.</t>
  </si>
  <si>
    <t>Показатель 1.1.15  Количество изготовленных материалов</t>
  </si>
  <si>
    <t>Мероприятие 1.1.1 Проведение физкультурно- массовых и спортивных мероприятий под девизом «Спорт против наркотиков» с привлечением людей всех возрастов</t>
  </si>
  <si>
    <t>Показатель 1.1.1.   Количество участников</t>
  </si>
  <si>
    <t>Итого по муниципальной программе</t>
  </si>
  <si>
    <t>Управление по правовым и кадровым вопросам</t>
  </si>
  <si>
    <t xml:space="preserve">Показатель 1.1.3 Количество площадок          </t>
  </si>
  <si>
    <t>Показатель 1.1.1 Количество учащихся, участвующих в тестировании от общего количества учащих-ся</t>
  </si>
  <si>
    <t xml:space="preserve">Показатель 1.1.2      Кол-во экземпляров   </t>
  </si>
  <si>
    <t>Наименование показателей непосредственного (для мероприятий) и конечного (для целей и задач) результатов</t>
  </si>
  <si>
    <t>Показатель 1.1.1 Количество мероприятий</t>
  </si>
  <si>
    <t>Показатель 1.1.12      Количество детей, поставленных на внутришкольный учет</t>
  </si>
  <si>
    <t>Показатель 1.1.13      Количество проведенных мероприятий</t>
  </si>
  <si>
    <t>Показатель 1.1.9      Количество школьных библио-тек, выполнивших данное мероприятие</t>
  </si>
  <si>
    <t xml:space="preserve">Показатель 1.1.7      Количество проведенных мероприятий      </t>
  </si>
  <si>
    <t>Показатель 1.1.1 Количество проведенных учебных тренировок</t>
  </si>
  <si>
    <t>Показатель 1.1.9 Количество проведенных мероприятий</t>
  </si>
  <si>
    <t>Мероприятие 1.1.1. Проведение учебной тренировки с персоналом подведомственных учреждений по вопросам предупреждения террористических актов и правилам поведения при их возникновении</t>
  </si>
  <si>
    <t>Показатель 1.1.19 Количество образовательных учреждений, выполнивших работы по ремонту, реконструкции ограждений</t>
  </si>
  <si>
    <t>Показатель 1.1.14 Количество мероприятий</t>
  </si>
  <si>
    <t>Показатель 1.1.15 Количество охваченных подростков</t>
  </si>
  <si>
    <t>Показатель 1.1.16 Количество собраний</t>
  </si>
  <si>
    <t>Показатель 1.1.17 Количество    проведенных конкурсов</t>
  </si>
  <si>
    <t xml:space="preserve">Показатель 1.1.19 Количество проведенных мероприятий </t>
  </si>
  <si>
    <t>Показатель 1.1.20 Количество мероприятий, проводимых Агентством по делам молодежи Астраханской области (по согласованию с Агентством)</t>
  </si>
  <si>
    <t xml:space="preserve">Показатель 1.1.2 Количество проведенных комиссионных обследований </t>
  </si>
  <si>
    <t>Показатель 1.1.6 Количество проведенных мероприятий</t>
  </si>
  <si>
    <t>Показатель 1.1.7 Количество изготовленных видеороликов</t>
  </si>
  <si>
    <t>Показатель 1.1.8 Количество проведенных мероприятий</t>
  </si>
  <si>
    <t>Показатель 1.1.1 Количество заседаний</t>
  </si>
  <si>
    <t>Отдел по работе со СМИ, силовыми структурами и общественными организациями</t>
  </si>
  <si>
    <t>3/60</t>
  </si>
  <si>
    <t xml:space="preserve">Показатель 1.1.3 Количество детей, охваченных в мероприятиях </t>
  </si>
  <si>
    <t>Мероприятие 1.1.11 Проведение спортивных праздников, соревнований в образовательных учреждениях в рамках антинаркотической профилактической акции «За здоровье и безопасность наших детей», «Здоровое поколение - будущее страны» и др.</t>
  </si>
  <si>
    <t>Мероприятие 1.1.16 Проведение Всероссийской акции «Сообщи, где торгуют смертью»</t>
  </si>
  <si>
    <t>Мероприятие 1.1.16 Количество проведенных акций</t>
  </si>
  <si>
    <t>Мероприятие 1.1.17 Проведение акций, приуроченных к Международному дню борьбы с наркоманией, Международному дню борьбы с пьянством, Международному дню борьбы с табакокурением, Всемирный день борьбы со СПИДом</t>
  </si>
  <si>
    <t xml:space="preserve">Мероприятие 1.1.17 Количество проведенных акций </t>
  </si>
  <si>
    <t>Мероприятие 1.1.18 Участие делегаций от Ахтубинского района в молодежных форумах антинаркотической тематики (пропаганда здорового образа жизни), проводимых Агентством по делам молодежи Астраханской области с целью реализации современных методик профилактики наркомании</t>
  </si>
  <si>
    <t>Мероприятие 1.1.18 Количество мероприятий, проводимых Агентством по делам молодежи Астраханской области(по согласованию с Агентством)</t>
  </si>
  <si>
    <t>к/т «Победа», ОМВД по Ахтубинскому району</t>
  </si>
  <si>
    <t>Показатель 1.1.10 Количество представленных работ</t>
  </si>
  <si>
    <t>Отдел по работе с СМИ, силовыми структурами и общественными организациями, рабочая группа по вопросам реабилитации и ресоциализации лиц, потребляющих наркотические средства и психотропные вещества, на территории МО «Ахтубинский район, при антинаркотической комиссии МО «Ахтубинский район»</t>
  </si>
  <si>
    <t>ед. измерения</t>
  </si>
  <si>
    <t>Показатель 1.1.5 Количество муниципальных служащих администрации МО "Ахтубинский район"</t>
  </si>
  <si>
    <t>Показатель 1.1.6 Количество проведенных  проверок</t>
  </si>
  <si>
    <t>Показатель 1.1.7 Количество проведенных проверок</t>
  </si>
  <si>
    <t>Показатель 1.1.12     Кол-во участников конкурса</t>
  </si>
  <si>
    <t>Показатель 1.1.20 Количество образовательных учреждений, обеспеченных физической охраной</t>
  </si>
  <si>
    <t>Показатель 1.1.4 Количество рейдов</t>
  </si>
  <si>
    <t>Показатель 1.1.3 Количество рейдов</t>
  </si>
  <si>
    <t>2023 год</t>
  </si>
  <si>
    <t>Мероприятие 1.1.2. Ежегодное подведение итогов  работы ДНД с поощрением благодарственными письмами отличившихся участников добровольных народных дружин</t>
  </si>
  <si>
    <t>МКУ «Центр социальной поддержки семьи и молодежи»</t>
  </si>
  <si>
    <t>МКУ «Центр социальной поддержки семьи и молодежи»,  ОМВД по Ахтубинскому району</t>
  </si>
  <si>
    <t>МкУ «Центр социальной поддержки семьи и молодежи»,  ОМВД по Ахтубинскому району</t>
  </si>
  <si>
    <t>ед</t>
  </si>
  <si>
    <t>уровень преступности на 10000 населения</t>
  </si>
  <si>
    <t>Показатель 1.1.8 Количество буклетов, листовок, памяток.</t>
  </si>
  <si>
    <t>2024 год</t>
  </si>
  <si>
    <t>2025 год</t>
  </si>
  <si>
    <t>МКУК «Центр народной культуры»</t>
  </si>
  <si>
    <t>Итого по МКУК «Центр народной культуры»</t>
  </si>
  <si>
    <t>Итого по МКУК «Межпоселенческая центральная библиотека»</t>
  </si>
  <si>
    <t>МКУК «Межпоселенческая центральная библиотека»</t>
  </si>
  <si>
    <t>МКУК «Районный историко-краеведческий музей»</t>
  </si>
  <si>
    <t>МКУ ДО «РДХШ № 4 им. П.И. Котова» и МКУ ДО «РДШИ им. М.А. Балакирева»</t>
  </si>
  <si>
    <t>МКУК «Центр народной культуры», МКУК  «Межпоселенческая центральная библиотека»</t>
  </si>
  <si>
    <t>МКУК «Центр народной культуры», МБУК  «Межпоселенческая центральная библиотека»</t>
  </si>
  <si>
    <t>МКУК  «Межпоселенческая центральная библиотека»</t>
  </si>
  <si>
    <t>МКУ ДО «РДХШ № 4 им. П.И. Котова» и МКУ ДО «РДШИ им. М.А. Балакирева</t>
  </si>
  <si>
    <t>МКУ ДО «РДХШ № 4 им. П.И. Котова» и МКУ ДО «РДШИ им. М.А. Балакирева, МБУ по кинообслуживания населения г. Ахтубинска и Ахтубинского района, МКУК «Центр народной культуры», МКУК  «Межпоселенческая центральная библиотека»</t>
  </si>
  <si>
    <t>МКУК  «Межпоселенческая центральная библиотека», ОМВД Росии по Ахтубинскому району</t>
  </si>
  <si>
    <t>МКУ ДО «РДХШ № 4 им. П.И. Котова»</t>
  </si>
  <si>
    <t>Итого по МКУК «Районный историко-краеведческий музей»</t>
  </si>
  <si>
    <t>МКУ ДО «РДШИ им. М.А. Балакирева»</t>
  </si>
  <si>
    <t xml:space="preserve"> МКУ ДО «РДШИ им. М.А. Балакирева»</t>
  </si>
  <si>
    <t>МКУК  «Межпоселенческая центральная библиотека», МКУК "Центр народной культуры", РДХШ, РДШИ</t>
  </si>
  <si>
    <t xml:space="preserve">  МКУ ДО «РДШИ им. М.А. Балакирева»</t>
  </si>
  <si>
    <t xml:space="preserve">МКУ ДО «РДХШ № 4 им. П.И. Котова» </t>
  </si>
  <si>
    <t>Показатель 1.1.9  Количество брошюр</t>
  </si>
  <si>
    <t>Показатель 1.1.31     Кол-во мероп-й</t>
  </si>
  <si>
    <t xml:space="preserve">Показатель 1.1.11     Кол-во материалов </t>
  </si>
  <si>
    <t>Мероприятие 1.1.3.  Ежегодное проведение социологического мониторинга сферы молодежной политики (в том числе об уровне здоровья, занятости и преступности среди молодежи)</t>
  </si>
  <si>
    <t>Показатель 1.1.3 Количество проведенных мониторингов</t>
  </si>
  <si>
    <t>Мероприятие 1.1.4. Проведение обучающих семинаров по противодействию терроризму и экстремизму: - с главами муниципальных образований Ахтубинского района по вопросам реализации государственной национальной политики</t>
  </si>
  <si>
    <t>Мероприятие 1.1.5. Демонстрация Телестудией «Ахтубинск-ТВ» видеороликов антитеррористического характера и антиэкстремистской направленности с сюжетами по повышению бдительности и внимательности во время пребывания в местах массового скопления граждан и предупреждению социальной и национальной нетерпимости, насилия, жестокости и экстремистской деятельности</t>
  </si>
  <si>
    <t>Мероприятие 1.1.6. Организация пресс-конференций, брифингов, презентаций, «круглых столов» и т.п. по проблемам борьбы с терроризмом и экстремизмом</t>
  </si>
  <si>
    <t>Охват населения, проинформированного о вреде употребления наркотиков</t>
  </si>
  <si>
    <t>Мероприятие 1.1.19 Проведение на базе образовательных учреждений Ахтубинского района семинаров по профилактике употребления ПАВ (наркотиков, табачных изделий и алкоголизма) и ппропаганде здорового образа жизни</t>
  </si>
  <si>
    <t>Мероприятие 1.1.20 Проведение обучающего районного форума по вопросам профилактики негативных явлений в молодежной среде</t>
  </si>
  <si>
    <t>Мероприятие 1.1.20 Количество охваченных школ</t>
  </si>
  <si>
    <t>Мероприятие 1.1.19 Количество охваченных сельских школ</t>
  </si>
  <si>
    <t>Мероприятие 1.1.21 Проведение занятий на базе учебных заведений по профилактике наркомании, алкоголизма, табакокурения и т.д.</t>
  </si>
  <si>
    <t>Мероприятие 1.1.21 Количество проведенных занятий</t>
  </si>
  <si>
    <t>Мероприятие 1.1.22 Оформление стендов по пропаганде здорового образа жизни</t>
  </si>
  <si>
    <t>Мероприятие 1.1.22 Количество учреждений</t>
  </si>
  <si>
    <t>Мероприятие 1.1.23 Организация проведения ежегодного районного конкурса «Мы выбираем жизнь» среди образовательных учреждений Ахтубинского района</t>
  </si>
  <si>
    <t>Мероприятие 1.1.23 Количество участников</t>
  </si>
  <si>
    <t>Мероприятие 1.1.24 Изготовление и размещение на улицах города наглядных материалов (баннеров), пропагандирующих здоровый образ жизни</t>
  </si>
  <si>
    <t>Мероприятие 1.1.24 Количество баннеров</t>
  </si>
  <si>
    <t xml:space="preserve">Мероприятие 1.1.25 Изготовление и распространение наглядной полиграфической продукции антинаркотической направленности (брошюры, листовки, плакаты) для родителей, детей и подростков </t>
  </si>
  <si>
    <t>Мероприятие 1.1.25 Количество листовок</t>
  </si>
  <si>
    <t>Мероприятие 1.1.26  Проведение акций, мероприятий в рамках Дней единых действий</t>
  </si>
  <si>
    <t>Мероприятие 1.1.26 Количество участников</t>
  </si>
  <si>
    <t>Снижение количества наркозависимых лиц, зарегистрированных на территории Ахтубинского района, к предыдущему году</t>
  </si>
  <si>
    <t>МКУК «Центр народной культуры»,  ОМВД по Ахтубинскому району, Астраханский ЛО МВД России на транспорте</t>
  </si>
  <si>
    <t>Бюджет Астраханской области</t>
  </si>
  <si>
    <t xml:space="preserve">Показатель 1.1.21 Количество проведенных мероприятий </t>
  </si>
  <si>
    <t xml:space="preserve">Показатель 1.1.22Количество проведенных мероприятий </t>
  </si>
  <si>
    <t xml:space="preserve">Показатель 1.1.23 Количество проведенных мероприятий </t>
  </si>
  <si>
    <t xml:space="preserve">Показатель 1.1.24 Количество проведенных мероприятий </t>
  </si>
  <si>
    <t>Показатель 1.12.5 Количество проведенных акций</t>
  </si>
  <si>
    <t>Показатель     1.1.19 Кол-во конкурсов</t>
  </si>
  <si>
    <t>Источники финансирования</t>
  </si>
  <si>
    <t>Мероприятие 1.1.3. Организация и проведение рейдовых мероприятий в рамках закона от 16.08.2006  № 53/2006 ОЗ «О защите нравственности и здоровье детей в Астраханской области»</t>
  </si>
  <si>
    <t>2026 год</t>
  </si>
  <si>
    <t>2023-2026</t>
  </si>
  <si>
    <t>Бюджет муниципального образования «Ахтубинский мунциипальный район Астраханской области»</t>
  </si>
  <si>
    <t>Задача 1: Повышение эффективности охраны общественного порядка и обеспечение общественной безопасности на территории Ахтубинского муниципальный района Астраханской области</t>
  </si>
  <si>
    <t>Цель 1. Обеспечение защиты прав, свобод и законных интересов личности на территории муниципального образования «Ахтубинский муниципальный район Астраханской областин»</t>
  </si>
  <si>
    <t>Обеспечение защиты прав, свобод и законных интересов личности на территории муниципального образования «Ахтубинский муниципальный район Астраханской области»</t>
  </si>
  <si>
    <t>Задача 1. Активизация межведомственного взаимодействия в обеспечении общественной безопасности и противодействия преступности на территории МО «Ахтубинский район». Создание условий для снижения уровня общей преступности на территории муниципального образования «Ахтубинский муниципальный район Астраханской области»</t>
  </si>
  <si>
    <t>Рабочая группа при администрации муниципального образования «Ахтубинский муниципальный район Астраханской области»</t>
  </si>
  <si>
    <t xml:space="preserve">Администрация муниципального образования «Ахтубинский муниципальный район Астраханской области» </t>
  </si>
  <si>
    <t>Отдел по делам ГО ЧС и пожарной безопасности адм. муниципального образования «Ахтубинский муниципальный район Астраханской области», ОМВД Росии по Ахтубинскому району</t>
  </si>
  <si>
    <t xml:space="preserve"> рабочая группа муниципальной антитеррористической комиссии муниципального образования «Ахтубинский муниципальный район Астраханской области»</t>
  </si>
  <si>
    <t>Отдел по делам ГО ЧС и пожарной безопаснности адм. муниципального образования «Ахтубинский муниципальный район Астраханской области», отдел по работе со СМИ, силовыми структурами и общественными организациями</t>
  </si>
  <si>
    <t>Администрация муниципального образования «Ахтубинский муниципальный район Астраханской области»</t>
  </si>
  <si>
    <t xml:space="preserve">Отдел по делам ГО ЧС и пожарной безопасности адм. муниципального образования «Ахтубинский муниципальный район Астраханской области», отдел по работе со СМИ, силовыми структурами и общественными организациями
ОМВД Росии по Ахтубинскому району
</t>
  </si>
  <si>
    <t>МКУ по кинообслуживанию населения г. Ахтубинска и Ахтубинского района</t>
  </si>
  <si>
    <t>Стимулирование (мотивация) деятельности личности, институтов гражданского общества к участию в предупреждении (пресечении) экстремистских и террористических проявлений на территории Ахтубинского муниципального района Астраханской области</t>
  </si>
  <si>
    <t>Активизация работы по информационно-пропагандистскому обеспечению антиэкстремистских и антитеррористических мероприятий на территории Ахтубинского муниципального района Астраханской области</t>
  </si>
  <si>
    <t>Снижение спроса на наркотики на территории Ахтубинского муниципального района Астраханской области</t>
  </si>
  <si>
    <t>Повышение уровня правовой грамотности населения в сфере ответственности за незаконный оборот наркотиков на территории Ахтубинского муниципального района Астраханской области</t>
  </si>
  <si>
    <t>Укрепление правопорядка на территории Ахтубинского муниципального района Астраханской области</t>
  </si>
  <si>
    <t>Цель 1: Повышение качества и результативности противодействия преступности и укрепление правопорядка на территории Ахтубинского муниципального района Астраханской области</t>
  </si>
  <si>
    <t>Итого по МКУ ДО "РДХШ № 4" и МБУ ДО "РДШИ им.М.А.Балакирева"</t>
  </si>
  <si>
    <t>Управление образования</t>
  </si>
  <si>
    <t>Итого по МКУК "Районный историко-краеведческий музей"</t>
  </si>
  <si>
    <t xml:space="preserve"> МКУК "Районный историко-краеведческий музей"</t>
  </si>
  <si>
    <t>Итого по МКУ ДО «РДШИ им. М.А. Балакирева»</t>
  </si>
  <si>
    <t>Итого по МКУ ДО "РДХШ № 4" и МКУ ДО "РДШИ им. М.А. Балакирева"</t>
  </si>
  <si>
    <t>Управление культуры и кинофикации,  управление образования,  образовательные учреждения, МКУ «Центр социальной поддержки семьи и молодежи»,  ОМВД по Ахтубинскому району, Астраханский ЛО МВД России на транспорте</t>
  </si>
  <si>
    <t>Управление  образования, образовательные учреждения</t>
  </si>
  <si>
    <t>Управление  образования, образовательные учреждения,  ОМВД по Ахтубинскому району</t>
  </si>
  <si>
    <t>Управление образования, образовательные учреждения</t>
  </si>
  <si>
    <t>Управление образования, МКОУ «СОШ № 8», МКОУ «СОШ № 12»</t>
  </si>
  <si>
    <t>Управление образования, образовательные учреждения, ОМВД России по Ахтубинскому району</t>
  </si>
  <si>
    <t xml:space="preserve">МКУ "Центр социальной поддержки семьи и молодежи", администрация муниципального образования «Ахтубинский муниципальный район Астраханской области» </t>
  </si>
  <si>
    <t xml:space="preserve">                                                к муниципальной программе</t>
  </si>
  <si>
    <t xml:space="preserve">Итого </t>
  </si>
  <si>
    <t>Итого</t>
  </si>
  <si>
    <t>Показатель 1.1.27. Количество общеобразовательных организаций, выполнивших работы по обеспечению антитеррористической защищенности объектов (территорий)</t>
  </si>
  <si>
    <t>Показатель 1.1.27.1. Количество образовательных учреждений, выполнивших работы по ремонту периметрального ограждения</t>
  </si>
  <si>
    <t>Показатель 1.1.27.2. Количество образовательных учреждений, выполнивших работы по ремонту системы наружного освещения</t>
  </si>
  <si>
    <t>Показатель 1.1.27.2. Количество образовательных учреждений, выполнивших работы по дооснащению системы видеонаблюдения</t>
  </si>
  <si>
    <t>* Мероприятие 1.1.27. Обеспечение антитеррористической защищенности объектов (территорий) мунциипальных образовательных организаций Астраханской области в рамках регионального проекта "Совершенствование системы образования в Астраханской области" государственной программы "Развитие образования Астраханской области"</t>
  </si>
  <si>
    <t xml:space="preserve">* Мероприятие 1.1.27.1. Ремонт периметрального ограждения </t>
  </si>
  <si>
    <t>* Мероприятие 1.1.27.2. Ремонт Системы наружного освещения</t>
  </si>
  <si>
    <t>* Мероприятие 1.1.27.3. Дооснащение системы видеонаблюдения</t>
  </si>
  <si>
    <t>Мероприятие 1.1.9. Цикл мероприятий, направленных на предупреждение преступлений против половой неприкосновенности несовершеннолетних</t>
  </si>
  <si>
    <t>КДН и ЗП, управление культуры и кинофикации, управление образования, МКУ "Центр социальной поддержки семьи и молодежи", ОМВД по Ахтубинскому району</t>
  </si>
  <si>
    <t>Показатель 1.1.9. Количество проведенных мероприятий</t>
  </si>
  <si>
    <t>* Мероприятие 1.1.27.4. Оснащение системой оповещения работников, обучающихся</t>
  </si>
  <si>
    <t>Приложение № 2
к муниципальной программе</t>
  </si>
  <si>
    <t>Итого по МКУ ДО "РДХШ № 4" и МКУ ДО "РДШИ им.М.А.Балакирева"</t>
  </si>
  <si>
    <t>Мероприятие 1.1.1. Решение вопросов по организации профессионального обучения и дополнительного профессионального  обучения граждан, освободившихся из мест лишения свободы и признанных в установленном порядке безработными, по профессиям и специальностям, пользующимся спросом на рынке труда</t>
  </si>
  <si>
    <t xml:space="preserve">Мероприятие 1.1.5. Обеспечение соблюдения Осуществление контроля исполнения муниципальными служащими, замещающими должности муниципальной службы в МО «Ахтубинский район», ограничений и запретов, требований о предотвращении или об урегулировании конфликта интересов, исполнения ими обязанностей, установленных федеральным законом от 25.12.2008 № 273-ФЗ «О противодействии коррупции» </t>
  </si>
  <si>
    <t>Мероприятие 1.1.6. Обеспечение проверки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муниципальной службы в Астраханской области, и муниципальными служащими. сведений, представляемых гражданами, претендующими на замещение должностей муниципальной службы, в соответствии с нормативно-правовыми актами РФ.</t>
  </si>
  <si>
    <t xml:space="preserve">Мероприятие 1.1.7. Проверка на антикоррупционность правовых актов, принимаемых администрацией МО «Ахтубинский район»  </t>
  </si>
  <si>
    <t>Мероприятие 1.1.8. Распространение среди населения памяток, листовок и буклетов, с информацией о преступлениях, совершаемых с использованием информационно-телекоммуникационных технологий, и способах защиты от них</t>
  </si>
  <si>
    <t>Мероприятие 1.1.1.  Цикл мероприятий в рамках проведения общенациональной кампании «Мир без жестокости к детям»</t>
  </si>
  <si>
    <t>Мероприятие 1.1.2.  Проведение комплекса агитационно-пропагандистских мероприятий в рамках профилактики правонарушений среди молодежи</t>
  </si>
  <si>
    <t>Мероприятие 1.1.3. Укрепление материально-технической базы детских площадок при Домах культуры для несовершеннолетних</t>
  </si>
  <si>
    <t>Мероприятие 1.1.4. «Я творческая личность» - цикл игровых, познавательных, развлекательных, спортивно-оздоровительных программ с несовершеннолетними, в том числе находящихся в трудной жизненной ситуации и др.</t>
  </si>
  <si>
    <t>Мероприятие 1.1.5. «Маршрут безопасности» - цикл агитационно-пропагандистских мероприятий, семинаров, проводимых на детских площадках при Домах культуры</t>
  </si>
  <si>
    <t>Мероприятие 1.1.6.  Проведение социально-значимых акций центром «Строители культурной провинции», по профилактике правонарушений</t>
  </si>
  <si>
    <t>Мероприятие 1.1.7. «Молодой человек и закон» - тематические беседы с детьми и молодежью с участием сотрудников инспекции ПДН</t>
  </si>
  <si>
    <t>Мероприятие 1.1.8. Проведение конкурса среди детских площадок при Домах культуры, работающих с детьми «Безопасное лето»</t>
  </si>
  <si>
    <t>Мероприятие 1.1.9. Изготовление полиграфической продукции для работы с несовершеннолетними, в т.ч. находящимися в трудной жизненной ситуации. Оформление информационных стендов  в СДК «Подросток и закон», «Будь внимателен», Правила поведения в опасных для жизни ситуациях дома, на улице и в обществе»</t>
  </si>
  <si>
    <t>Мероприятие 1.1.10. Изготовление и распоространение среди населения памяток, листовок и буклетов с информацией о преступлениях, совершаемых с использованием информационно-телекоммуникационных технологий и способах защиты от них.</t>
  </si>
  <si>
    <t>Мероприятие 1.1.1.  Цикл мероприятий в рамках проведения общенациональной кампании «Мир без жестокости к детям, «Работа библиотек по профилактике правонарушений среди несовершеннолетних и молодежи»- семинар и др.</t>
  </si>
  <si>
    <t>Мероприятие 1.1.2. Приобретение для библиотечного фонда литературы правовой тематики на различных носителях</t>
  </si>
  <si>
    <t xml:space="preserve">Мероприятие 1.1.3. Организация проведения конкурса библиотек «Профилактика правонарушений» </t>
  </si>
  <si>
    <t>Мероприятие 1.1.1. Кинолектории, демонстрация художественных фильмов и киножурналов для подростков и молодежи с целью формирования положительного имиджа сотрудников полиции</t>
  </si>
  <si>
    <t>Мероприятие 1.1.1. Цикл познавательных программ и тематических бесед по профилактике правонарушений с привлечением воспитанников учреждений социального обеспечения</t>
  </si>
  <si>
    <t>Мероприятие 1.1.1. Проведение мероприятий, направленных на правовое просвещение несовершеннолетних и их родителей (деловые игры, информационные часы)</t>
  </si>
  <si>
    <t>Мероприятие 1.1.2. Организация и проведение серии литературно-музыкальных мероприятий в рамках профилактики правонарушений среди творческой молодежи</t>
  </si>
  <si>
    <t>Мероприятие 1.1.1. Проведение тестирования среди учащихся образовательных учреждений по выявлению несовершеннолетних, склонных к совершению правонарушений и бродяжничеству</t>
  </si>
  <si>
    <t xml:space="preserve">Мероприятие 1.1.2. Проведение обучающих семинаров, тренингов среди учащихся общеобразовательных учреждений по профилактике аддитивного поведения у детей и подростков </t>
  </si>
  <si>
    <t>Мероприятие 1.1.3. Проведение курсовой  подготовки для учителей по вопросам профилактики и коррекции девиантного поведения обучающихся образовательных учреждений</t>
  </si>
  <si>
    <t>Мероприятие 1.1.4. Проведение мероприятий в рамках социального проекта «Играем вместе!» для несовершеннолетних и их семей</t>
  </si>
  <si>
    <t>Мероприятие 1.1.5. Проведение индивидуально-профилактических мероприятий с детьми, непосещающими занятия, детьми семей, оказавшихся в трудной жизненной ситуации</t>
  </si>
  <si>
    <t>Мероприятие 1.1.6. Организация и проведение мероприятий для родителей (собраний, семинаров, тренингов, консультаций и т.д.) по вопросам  девиантного поведения детей</t>
  </si>
  <si>
    <t>Мероприятие 1.1.7. Мероприятия, направленные на выявление детей из неблагополучных семей (рейды, мониторинги, индивидуальные консультации и др.)</t>
  </si>
  <si>
    <t>Мероприятие 1.1.8. Организация информационно-правовой помощи учащимся по вопросам ответственности за правонарушения</t>
  </si>
  <si>
    <t>Мероприятие 1.1.9. Приобретение для школьных библиотек литературы правовой тематики на различных носителях информации</t>
  </si>
  <si>
    <t xml:space="preserve">Мероприятие 1.1.10. Изготовление полиграфической продукции, содержащей необходимую информацию для родителей несовершеннолетних, склонных к аддитивному и девиантному поведению   </t>
  </si>
  <si>
    <t>Мероприятие 1.1.11. Изготовление стендов, уголков, плакатов  по  профилактике правонарушений</t>
  </si>
  <si>
    <t>Мероприятие 1.1.12. Учет родителей (или иных законных представителей) несовершеннолетних,  не исполняющих обязанности по воспитанию, обучению и содержанию детей и проведение индивидуально-профилактических мероприятий</t>
  </si>
  <si>
    <t>Мероприятие 1.1.13. Цикл мероприятий в рамках общенациональной кампании «Мир без жестокости к детям»</t>
  </si>
  <si>
    <t>Мероприятие 1.1.14. Проведение занятий в рамках проекта "Час правовых знаний" на базе НПО, СУЗов и ВУЗов, а также на базе подростковых клубов по месту жительства</t>
  </si>
  <si>
    <t>Мероприятие 1.1.15. Организация досуга детей и подростков, посещающих подростковые клубы по месту жительства (в том числе для детей, состоящих на учете в ПДН и КДН)</t>
  </si>
  <si>
    <t>Мероприятие 1.1.16. Участие в родительских собраниях по проблемам профилактики правонарушений среди несовершеннолетних</t>
  </si>
  <si>
    <t>Мероприятие 1.1.17. Проведение конкурсных программ по профилактике негативных явлений в молодежной среде</t>
  </si>
  <si>
    <t>Мероприятие 1.1.18. Проведение мероприятий по программе «Школа безопасности» для детей и подростков, посещающих подростковые клубы</t>
  </si>
  <si>
    <t>Мероприятие 1.1.19. Участие в областных форумах, конкурсах, акциях по профилактике правонарушений и негативных явлений в молодежной среде</t>
  </si>
  <si>
    <t>Мероприятие 1.1.1. Организация проведения спортивно-массовых мероприятий с участием несовершеннолетних, находящихся в социально опасном положении</t>
  </si>
  <si>
    <t xml:space="preserve">Итого по подпрограмме </t>
  </si>
  <si>
    <t>Мероприятие 1.1.2. Проведение комиссионных обследований состояния антитеррористической защищенности учреждений социальной сферы</t>
  </si>
  <si>
    <t>Мероприятие 1.1.7. Проведение адресных мероприятий с представителями национальных и религиозных групп по повышению толерантности и недопущению экстремистских проявлений к другим национальностям и вероисповеданиям</t>
  </si>
  <si>
    <t>Мероприятие 1.1.8. Участие районных СМИ в областных конкурсах средств массовой информации по антитеррористической тематике:</t>
  </si>
  <si>
    <t>Мероприятие 1.1.1. Цикл мероприятий, посвященных Дню солидарности в борьбе с терроризмом</t>
  </si>
  <si>
    <t>Мероприятие 1.1.2. Подготовка и изготовление печатных информационно-пропагандистских материалов антиэкстремистской направленности (плакаты, брошюры, буклеты, листовки)</t>
  </si>
  <si>
    <t>Мероприятие 1.1.3. Разработка методических пособий и рекомендации для клубных работников культуры по проведению акций и молодежных вечеров «Экстремизму-нет»</t>
  </si>
  <si>
    <t>Мероприятие 1.1.4. Разработка и реализация проекта «Этнокалендарь Ахтубинского района», включающего в себя методические материалы, посвященные национальным датам и праздникам.</t>
  </si>
  <si>
    <t>Мероприятие 1.1.5. Конкурс национальных блюд к празднику Наурыз</t>
  </si>
  <si>
    <t>Мероприятие 1.1.6. Волонтерская акция "Пасхальное дерево" в рамках проведения Пасхального фекстиваля к Светлого празднику  Пасхи</t>
  </si>
  <si>
    <t>Мероприятие 1.1.7. Челлендж ко Дню России "Россия - это мы"</t>
  </si>
  <si>
    <t>Мероприятие 1.1.8. Шествие "Дружба народов" в ракмах проведения фестиваля наицональных культур "Славянский базар"</t>
  </si>
  <si>
    <t>Мероприятие 1.1.1. Пресечение деятельности и запрещение символики экстремистских групп и организации</t>
  </si>
  <si>
    <t>Мероприятие 1.1.2. Проведение экскурсий для углубления знаний  учащихся о стране и ее народах</t>
  </si>
  <si>
    <t>Мероприятие 1.1.3. Проведение мероприятий художественной самодеятельности на основе различных народных традиций и культурного наследия (концерты, конкурсы, фестивали, игровые программы и др.)</t>
  </si>
  <si>
    <t xml:space="preserve">Мероприятие 1.1.4. Проведение профилактических мероприятий, акций, посвященных Всемирному дню толерантности, Дню России, Дню солидарности в борьбе с терроризмом, Дню народного единства и празднованию дней национальных культур   </t>
  </si>
  <si>
    <t xml:space="preserve">Мероприятие 1.1.5. Проведение уроков по основам правовых знаний, направленных на формирование толерантных установок у учащихся </t>
  </si>
  <si>
    <t xml:space="preserve">Мероприятие 1.1.6. Проведение родительских собраний по вопросам профилактики экстремизма и терроризма   </t>
  </si>
  <si>
    <t xml:space="preserve">Мероприятие 1.1.7. Рассмотрение вопросов организации работы по профилактике экстремизма, терроризма, воспитания толерантности на методических объединениях в ОУ   </t>
  </si>
  <si>
    <t xml:space="preserve">Мероприятие 1.1.9. Мероприятия, посвященные Дню памяти жертв Бесланской трагедии   </t>
  </si>
  <si>
    <t xml:space="preserve">Мероприятие 1.1.10. Активизация деятельности молодежных общественных организаций в образовательных учреждениях   </t>
  </si>
  <si>
    <t xml:space="preserve">Мероприятие 1.1.11. Встречи с участием представителей духовенства, национально-культурных общественных организаций, СМИ, правоохранительных органов с целью выработки совместных мер по противодействию экстремизма и терроризма    </t>
  </si>
  <si>
    <t>Мероприятие 1.1.12. Проведение учебной тренировки с учащимися и персоналом учреждений образования по вопросам предупреждения террористических актов и правилам поведения при их возникновении</t>
  </si>
  <si>
    <t>Мероприятие 1.1.13. Оснащение средствами технической защиты образовательных учреждений (системами наружного видеонаблюдения, тревожными кнопками, электронными ключами)</t>
  </si>
  <si>
    <t>Мероприятие 1.1.14. Проведение мониторинга среди обучающихся общеобразовательных учреждений в сфере этноконфессиональных отношений с целью выявления возможных негативных тенденций, определения путей их нейтрализации и профилактики экстремистских проявлений</t>
  </si>
  <si>
    <t>Мероприятие 1.1.15. Организация и проведение семинаров, тренингов для руководителей и педагогов образовательных учреждений по вопросам организации деятельности, направленной на профилактику экстремизма и ксенофобии</t>
  </si>
  <si>
    <t>Мероприятие 1.1.16. Изготовление печатных информационно-пропагандистских материалов антиэкстремистской направленности (плакаты, брошюры, буклеты, листовки)</t>
  </si>
  <si>
    <t>Мероприятие 1.1.17. Изготовление и оформление в учреждениях образования тематических уголков (стендов) антитеррористической и антиэкстремистской направленности</t>
  </si>
  <si>
    <t>Мероприятие 1.1.18. Организация конференций, форумов, фестивалей, конкурсов, выставок и экспозиций, пресс-конференций, брифингов, презентаций, «круглых столов» и т.п. по проблемам борьбы с терроризмом и экстремизмом</t>
  </si>
  <si>
    <t>Мероприятие 1.1.19. Проведение реконструкции, капитального текущего ремонта ограждений образовательных учреждений</t>
  </si>
  <si>
    <t>Мероприятие 1.1.20. Обеспечение физической охраной образовательных учреждений (ЧОП, подразделения вневедомственной охраны, сторожа образовательных учреждений и т.д.)</t>
  </si>
  <si>
    <t>Мероприятие 1.1.21. Проведение мероприятий, направленных на изучение традиций, культуры и быта других стран с целью пропаганды мирного межнационального общения</t>
  </si>
  <si>
    <t>Мероприятие 1.1.22. Организация и проведение уроков мира, посвященных профилактике предупреждения чрезвычайных ситуаций и безопасности в учебных заведениях города, подростковых клубах по месту жительства</t>
  </si>
  <si>
    <t>Мероприятие 1.1.23. Занятия, тренинги по профилактике экстремизма и пропаганде толерантного отношения в школах Ахтубинского района</t>
  </si>
  <si>
    <t xml:space="preserve">Мероприятие 1.1.24. Проведение Всероссийской акции "Капля жизни", посвященной 3 сентября - Дню солидарности в борьбе с терроризмом </t>
  </si>
  <si>
    <t>Мероприятие 1.1.25. Проведение акций, посвященных Всемирному дню толерантности, Дню России, Дню народного единства и празднованию дней национальных культур</t>
  </si>
  <si>
    <t>Мероприятие 1.1.1. Проведение физкультурно- массовых и спортивных мероприятий под девизом «Спорт против террора» с привлечением детей и подростков различных национальностей</t>
  </si>
  <si>
    <t>Итого по подпрограмме</t>
  </si>
  <si>
    <t>Мероприятие 1.1.1. Проведение заседаний рабочей группы по социальной адаптации и трудоустройству наркозависимых лиц, успешно прошедших курс реабилитации, находящихся в состоянии стойкой ремиссии.</t>
  </si>
  <si>
    <t>Мероприятие 1.1.2. Проведение консультаций по вопросам трудоустройства граждан, прошедших курс антинаркотической реабилитации, на постоянную и временную работу</t>
  </si>
  <si>
    <t>Мероприятие 1.1.1.  Международный День борьбы с наркоманией и наркобизнесом: Творческий проект  «Подари улыбку миру!» (интерактивные программы, акции);Акция "Маршрутка хорошего настроения" . - Марафон здоровья «Энергия добра» среди волонтерских клубов СДК;
- Конкурс рисунков «Мои веселые здоровые каникулы»;
- Фотоконкурс «Улыбка в дар;
- Выездные флеш-моб акции «Подари улыбку миру!».</t>
  </si>
  <si>
    <t>Мероприятие 1.1.2.  Проведение районной эстафеты культурно-досуговых мероприятий «Дома культуры - за здоровый образ жизни!», проведение тематических программ «Мир без наркотиков»</t>
  </si>
  <si>
    <t>Мероприятие 1.1.3. Цикл тематических дискотек и молодёжных вечеров отдыха «О дурных привычках говорить открыто будем», а также мероприятий в рамках профилактики терроризма и экстремизма в молодежной и подростковой среде на базе сельских и районного Домов культуры</t>
  </si>
  <si>
    <t xml:space="preserve">Мероприятие 1.1.4. Организация и проведение тематических лекций, бесед, вечеров, диспутов, классных часов по профилактике употребления ПАВ среди детей, подростков и молодежи         </t>
  </si>
  <si>
    <t>Мероприятие 1.1.5. Цикл мероприятий ко Дню борьбы с наркоманией: (тематические дискотеки, выставки плакатов и рисунков, познавательно-игровые программы, проведение профилактических мероприятий агитационных и информационно-пропагандистской направленности, веселые старты, электронная презентация)</t>
  </si>
  <si>
    <t>Мероприятие 1.1.6.  Цикл мероприятий, посвященных Дню без табачного дыма (спортивная акция, дискуссия)</t>
  </si>
  <si>
    <t>Мероприятие 1.1.7.  Монтаж документальных фильмов, рекламных роликов слайд-шоу, презентаций к творческим молодежным акциям</t>
  </si>
  <si>
    <t>Мероприятие 1.1.8. Цикл мероприятий, посвященных Всемирному Дню борьбы со СПИДом: - тематические вечера отдыха, дискотеки для молодежи, конкурсы плакатов и рисунков, встреча с врачом наркологом, вечер вопросов и ответов. Красная ленточка - акция</t>
  </si>
  <si>
    <t>Мероприятие 1.1.9. Демонстрация  рекламных видео и аудио роликов, слайд-презентаций социального характера в телевизионном эфире «АТВ-Центр» и «Авто-радио»</t>
  </si>
  <si>
    <t>Мероприятие 1.1.10. Изготовление и распространение наглядной полиграфической продукции антинаркотической направленности (брошюры, листовки, плакаты) для родителей, детей и подростков</t>
  </si>
  <si>
    <t>Мероприятие 1.1.11. Приобретение наглядной агитации для молодёжных акций: флаги, косынки, футболки</t>
  </si>
  <si>
    <t xml:space="preserve">Мероприятие 1.1.12. Районный конкурс среди добровольческих клубов сельских Домов культуры "Волонтеры за ЗОЖ!"
Чествование волонтеров «Открытое сердце» в рамках празднования Международного Дня волонтера.
</t>
  </si>
  <si>
    <t xml:space="preserve">Мероприятие 1.1.13. Цикл мероприятий, посвященных всемирному Дню здоровья «Мы выбираем здоровье» организация недели пропаганды здорового образа жизни в СДК и РДК </t>
  </si>
  <si>
    <t>Мероприятие 1.1.14. Оформление информационных плакатов в СДК с участием детей:- «Мы за жизнь без наркотиков»;- «Молодость, Творчество, Позитив»;- «Как не попасть в сети».</t>
  </si>
  <si>
    <t>Мероприятие 1.1.15. Организация подписки на периодическое издания по ЗОЖ</t>
  </si>
  <si>
    <t>Мероприятие 1.1.16. Проведение конкурса электронного рисунка из цикла «Я выбираю жизнь без наркотиков!», создание электронного продукта для демонстрации на официальном сайте управления культуры</t>
  </si>
  <si>
    <t>Мероприятие 1.1.18. Цикл мероприятий, посвященных Дню без табачного дыма (спортивная акция, дискуссия)</t>
  </si>
  <si>
    <t>Мероприятие 1.1.17. Цикл мероприятий, посвященных Всемирному Дню борьбы со СПИДом: - тематические вечера отдыха, дискотеки для молодежи, конкурсы плакатов и рисунков, встреча с врачом наркологом, вечер вопросов и ответов</t>
  </si>
  <si>
    <t>Мероприятие 1.1.19. Обеспечение МКУК «МЦБ» нормативными документами, законодательствами антинаркотического содержания, в сфере профилактики наркомании</t>
  </si>
  <si>
    <t>Мероприятие 1.1.20.  Издание информационного пакета (памятки, буклеты, листовки для родителей, молодежи, педагогов)</t>
  </si>
  <si>
    <t>Мероприятие 1.1.21. Создание в местных СМИ страничек (рубрик) для родителей, педагогов, подростков по пропаганде здорового образа жизни и профилактике наркомании</t>
  </si>
  <si>
    <t>Мероприятие 1.1.22.  Проведение лекций, бесед, викторин, конкурсов и других  молодежных мероприятий (флешмобы, дискуссии, «круглые» столы) антинаркотического содержания</t>
  </si>
  <si>
    <t>Мероприятие 1.1.23.  Комплектование фонда библиотек литературой антинаркотической направленности, по пропаганде здорового образа жизни</t>
  </si>
  <si>
    <t>Мероприятие 1.1.24. Цикл мероприятий, посвященных всемирному Дню здоровья</t>
  </si>
  <si>
    <t xml:space="preserve">Мероприятие 1.1.25. Акция «В будущее без СПИДа, наркотиков, алкоголя»  </t>
  </si>
  <si>
    <t>Мероприятие 1.1.26. Молодежная акция «Не отнимай у себя будущего»</t>
  </si>
  <si>
    <t>Мероприятие 1.1.27. Творческие акции для учащихся СОШ города и района "Мы выбираем жизнь!", печать и распространение информационных буклетов "Знать, чтобы жить"</t>
  </si>
  <si>
    <t>Мероприятие 1.1.28. «Маршрут хорошего настроения» - районная акция по пропаганде творчества среди подростков</t>
  </si>
  <si>
    <t>Мероприятие 1.1.29. Организация выставок и экспозиций в к/т «Победа», районном Доме культуры, ЦРБ, СОШ и ДК  города и района</t>
  </si>
  <si>
    <t>Мероприятие 1.1.30. Районный конкурс рисунков и плакатов «За здоровый образ жизни»</t>
  </si>
  <si>
    <t>Мероприятие 1.1.31. Проведение семинаров для родителей по предупреждению зависимостей у детей и подростков</t>
  </si>
  <si>
    <t>Мероприятие 1.1.32. Монтаж и демонстрация документальных фильмов, рекламных роликов слайд-шоу, презентаций с контрпропагандой наркотиков к творческим молодежным акциям с размещением их в районных СМИ и на официальном сайте управления культуры</t>
  </si>
  <si>
    <t>Мероприятие 1.1.33.  Цикл мероприятий ко Дню борьбы с наркоманией</t>
  </si>
  <si>
    <t xml:space="preserve">Мероприятие 1.1.1. Организация и проведение курсовой переподготовки  учителей по вопросам формирования здорового образа жизни </t>
  </si>
  <si>
    <t>Мероприятие 1.1.2. Осуществление проведения мониторинга наркоситуации в среде учащейся молодёжи района</t>
  </si>
  <si>
    <t>Мероприятие 1.1.3. Проведение профилактических мероприятий в летний период (на культурно-досуговых площадках и др.) среди детей и подростков</t>
  </si>
  <si>
    <t>Мероприятие 1.1.4.  Проведение социально-психологического тестирования лиц, обучающихся в образовательных организациях</t>
  </si>
  <si>
    <t>Мероприятие 1.1.5. Дальнейшая реализация постоянно действующей программы на базе МБОУ «СОШ № 8 МО «Ахтубинский район» и МБОУ «СОШ № 12 МО «Ахтубинский район» «Здоровьем дорожить умей»</t>
  </si>
  <si>
    <t>Мероприятие 1.1.6. Проведение мониторинга состояния здоровья детей и подростков в образовательных учреждениях города и района</t>
  </si>
  <si>
    <t>Мероприятие 1.1.7. Подготовка курса лекций, разработок родительских собраний, классных часов, бесед психолога по вопросам профилактики наркомании, алкоголизма, ВИЧ/СПИД</t>
  </si>
  <si>
    <t>Мероприятие 1.1.8. Проведение тематических общешкольных родительских собраний с привлечением работников правоохранительных органов, врачей-специалистов АРБ, психологов.</t>
  </si>
  <si>
    <t>Мероприятие 1.1.9. Проведение организационных мероприятий в учреждениях образования к памятным Дням: - Всемирный день здоровья - 7 апреля; - Международный День памяти умерших от ВИЧ/СПИДа - 3-е воскресенье мая; - Международный день борьбы с наркоманией 26 июня; - Всемирный день борьбы со СПИДом 1 декабря</t>
  </si>
  <si>
    <t>Мероприятие 1.1.27.4. Оснащение системой оповещения работников, обучающихся</t>
  </si>
  <si>
    <t>Мероприятие 1.1.27.3. Дооснащение системы видеонаблюдения</t>
  </si>
  <si>
    <t>Мероприятие 1.1.27.2. Ремонт Системы наружного освещения</t>
  </si>
  <si>
    <t xml:space="preserve">Мероприятие 1.1.27.1. Ремонт периметрального ограждения </t>
  </si>
  <si>
    <t>Мероприятие 1.1.27. Обеспечение антитеррористической защищенности объектов (территорий) мунциипальных образовательных организаций Астраханской области в рамках регионального проекта "Совершенствование системы образования в Астраханской области" государственной программы "Развитие образования Астраханской области"</t>
  </si>
  <si>
    <t>2027 год</t>
  </si>
  <si>
    <t>Мероприятие 1.1.9. Мероприятия по антитеррористической защищенности объектов культуры (в т.ч. техническое обслуживание тревожной сигнализации, установка системы оповещения, обучение сотрудников, приобретение громкоговорителей)</t>
  </si>
  <si>
    <t>Мероприятие 1.1.10.  Пополнение фондов библиотек литературой о культуре народов, проживающих на территории Российской Федерации, национальной литературой  и литературой антиэкстремистского содержания</t>
  </si>
  <si>
    <t>Мероприятие 1.1.11. Организация научно-практических семинаров «Беспощадность и лицемерность экстремизма»- организация работы школы личной безопасности в  детских библиотеках;- проведение цикла часов ситуативных задач «Ваши шансы избежать беды» в детских библиотеках.</t>
  </si>
  <si>
    <t>Мероприятие 1.1.12. Организация тематических мероприятий к памятным дням в том числе выставок и экспозиций: День памяти жертв терроризма; Международный день насилия, Международный день толерантности и празднованию дней национальных культур</t>
  </si>
  <si>
    <t>Мероприятие 1.1.13. Цикл мероприятий, направленных на формирование в молодежной среде мировоззрения и духовно-нравственной атмосфере, этнокультурного взаимоуважения</t>
  </si>
  <si>
    <t>Мероприятие 1.1.14. Мероприятия по антитеррористической защищенности объектов культуры (в т.ч. техническое обслуживание тревожной сигнализации, установка системы оповещения, обучение сотрудников, приобретение громкоговорителей)</t>
  </si>
  <si>
    <t>Мероприятие 1.1.15. Цикл мероприятий «Скажи экстремизму нет»</t>
  </si>
  <si>
    <t xml:space="preserve">Мероприятие 1.1.16.  Выпуск и распространение информационных брошюр «Терроризм, его причины и последствия» </t>
  </si>
  <si>
    <t>Мероприятие 1.1.17.  Мероприятия по антитеррористической защищенности объектов культуры (в т.ч. техническое обслуживание тревожной сигнализации, установка системы оповещения, обучение сотрудников, приобретение громкоговорителей)</t>
  </si>
  <si>
    <t>Мероприятие 1.1.18. Конкурс антитеррористических плакатов «Терроризм-угроза общества»</t>
  </si>
  <si>
    <t>Мероприятие 1.1.19. Выставка работ учащихся «Скажи экстремизму нет»</t>
  </si>
  <si>
    <t xml:space="preserve">Мероприятие 1.1.20.  Демонстрация на ТВ экранах видеороликов антитеррористического характера и антиэкстремистской направленности с сюжетами по повышению бдительности и внимательности во время пребывания в местах массового скопления граждан и предупреждению социальной и национальной нетерпимости, насилия, жестокости и экстремистской деятельности </t>
  </si>
  <si>
    <t>Мероприятие 1.1.21. Цикл встреч-бесед, круглых столов с учащимися о воспитании культуры толерантности и межнационального согласия в детских отделах МЦБ</t>
  </si>
  <si>
    <t>Мероприятие 1.1.22. Выставка рисунков "Светлый праздник Пасхи"</t>
  </si>
  <si>
    <t>Мероприятие 1.1.23. Мероприятия по антитеррористической защищенности объектов культуры (в т.ч. техническое обслуживание тревожной сигнализации, установка системы оповещения, обучение сотрудников, приобретение громкоговорителей)</t>
  </si>
  <si>
    <t>Мероприятие 1.1.26. Декада толерантности: "В каждом человеке - солнце, только дайте ему светить"</t>
  </si>
  <si>
    <t>2024-2027</t>
  </si>
  <si>
    <t xml:space="preserve">                                                          Приложение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</si>
</sst>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0.000"/>
    <numFmt numFmtId="167" formatCode="#,##0.00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1" xfId="0" applyFont="1" applyFill="1" applyBorder="1" applyAlignment="1">
      <alignment horizontal="center" vertical="top"/>
    </xf>
    <xf numFmtId="9" fontId="2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165" fontId="2" fillId="0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2" fillId="0" borderId="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9" fillId="0" borderId="0" xfId="0" applyFont="1" applyFill="1"/>
    <xf numFmtId="0" fontId="10" fillId="0" borderId="0" xfId="0" applyFont="1" applyFill="1"/>
    <xf numFmtId="0" fontId="6" fillId="0" borderId="0" xfId="0" applyFont="1" applyFill="1"/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165" fontId="10" fillId="0" borderId="0" xfId="0" applyNumberFormat="1" applyFont="1" applyFill="1"/>
    <xf numFmtId="166" fontId="10" fillId="0" borderId="0" xfId="0" applyNumberFormat="1" applyFont="1" applyFill="1"/>
    <xf numFmtId="164" fontId="10" fillId="0" borderId="0" xfId="0" applyNumberFormat="1" applyFont="1" applyFill="1"/>
    <xf numFmtId="2" fontId="10" fillId="0" borderId="0" xfId="0" applyNumberFormat="1" applyFont="1" applyFill="1"/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center" vertical="top" wrapText="1"/>
    </xf>
    <xf numFmtId="164" fontId="2" fillId="0" borderId="5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167" fontId="2" fillId="0" borderId="1" xfId="0" applyNumberFormat="1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left" vertical="top" wrapText="1"/>
    </xf>
    <xf numFmtId="0" fontId="4" fillId="0" borderId="8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3"/>
  <sheetViews>
    <sheetView tabSelected="1" view="pageBreakPreview" zoomScale="110" zoomScaleNormal="110" zoomScaleSheetLayoutView="110" zoomScalePageLayoutView="110" workbookViewId="0">
      <pane ySplit="5" topLeftCell="A96" activePane="bottomLeft" state="frozen"/>
      <selection activeCell="A5" sqref="A5"/>
      <selection pane="bottomLeft" activeCell="J1" sqref="J1:O1"/>
    </sheetView>
  </sheetViews>
  <sheetFormatPr defaultRowHeight="15" x14ac:dyDescent="0.25"/>
  <cols>
    <col min="1" max="1" width="37.85546875" style="15" customWidth="1"/>
    <col min="2" max="2" width="4.42578125" style="15" customWidth="1"/>
    <col min="3" max="3" width="15.42578125" style="15" customWidth="1"/>
    <col min="4" max="4" width="14.5703125" style="15" customWidth="1"/>
    <col min="5" max="5" width="8.28515625" style="15" customWidth="1"/>
    <col min="6" max="6" width="7.42578125" style="15" customWidth="1"/>
    <col min="7" max="7" width="7.7109375" style="15" customWidth="1"/>
    <col min="8" max="8" width="7.42578125" style="15" customWidth="1"/>
    <col min="9" max="9" width="7.7109375" style="15" customWidth="1"/>
    <col min="10" max="10" width="25.28515625" style="15" customWidth="1"/>
    <col min="11" max="11" width="7" style="15" customWidth="1"/>
    <col min="12" max="13" width="4.85546875" style="15" customWidth="1"/>
    <col min="14" max="14" width="5.28515625" style="15" customWidth="1"/>
    <col min="15" max="15" width="4.7109375" style="8" customWidth="1"/>
    <col min="16" max="16384" width="9.140625" style="15"/>
  </cols>
  <sheetData>
    <row r="1" spans="1:15" ht="12.75" customHeight="1" x14ac:dyDescent="0.25">
      <c r="A1" s="14"/>
      <c r="B1" s="14"/>
      <c r="C1" s="14"/>
      <c r="D1" s="14"/>
      <c r="E1" s="14"/>
      <c r="F1" s="14"/>
      <c r="G1" s="14"/>
      <c r="H1" s="14"/>
      <c r="I1" s="14"/>
      <c r="J1" s="37" t="s">
        <v>469</v>
      </c>
      <c r="K1" s="37"/>
      <c r="L1" s="37"/>
      <c r="M1" s="37"/>
      <c r="N1" s="37"/>
      <c r="O1" s="37"/>
    </row>
    <row r="2" spans="1:15" ht="12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42" t="s">
        <v>305</v>
      </c>
      <c r="K2" s="42"/>
      <c r="L2" s="42"/>
      <c r="M2" s="42"/>
      <c r="N2" s="42"/>
      <c r="O2" s="42"/>
    </row>
    <row r="3" spans="1:15" ht="27.75" customHeight="1" x14ac:dyDescent="0.25">
      <c r="A3" s="45" t="s">
        <v>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15" customHeight="1" x14ac:dyDescent="0.25">
      <c r="A4" s="41" t="s">
        <v>1</v>
      </c>
      <c r="B4" s="41" t="s">
        <v>2</v>
      </c>
      <c r="C4" s="41" t="s">
        <v>3</v>
      </c>
      <c r="D4" s="41" t="s">
        <v>269</v>
      </c>
      <c r="E4" s="38" t="s">
        <v>4</v>
      </c>
      <c r="F4" s="39"/>
      <c r="G4" s="39"/>
      <c r="H4" s="43"/>
      <c r="I4" s="44"/>
      <c r="J4" s="41" t="s">
        <v>5</v>
      </c>
      <c r="K4" s="41"/>
      <c r="L4" s="41"/>
      <c r="M4" s="41"/>
      <c r="N4" s="41"/>
      <c r="O4" s="1"/>
    </row>
    <row r="5" spans="1:15" ht="32.25" customHeight="1" x14ac:dyDescent="0.25">
      <c r="A5" s="41"/>
      <c r="B5" s="41"/>
      <c r="C5" s="41"/>
      <c r="D5" s="41"/>
      <c r="E5" s="25" t="s">
        <v>6</v>
      </c>
      <c r="F5" s="25" t="s">
        <v>214</v>
      </c>
      <c r="G5" s="25" t="s">
        <v>215</v>
      </c>
      <c r="H5" s="25" t="s">
        <v>271</v>
      </c>
      <c r="I5" s="25" t="s">
        <v>451</v>
      </c>
      <c r="J5" s="25" t="s">
        <v>164</v>
      </c>
      <c r="K5" s="25" t="s">
        <v>198</v>
      </c>
      <c r="L5" s="25" t="s">
        <v>206</v>
      </c>
      <c r="M5" s="25" t="s">
        <v>214</v>
      </c>
      <c r="N5" s="25" t="s">
        <v>215</v>
      </c>
      <c r="O5" s="25" t="s">
        <v>271</v>
      </c>
    </row>
    <row r="6" spans="1:15" x14ac:dyDescent="0.25">
      <c r="A6" s="38" t="s">
        <v>7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40"/>
      <c r="O6" s="1"/>
    </row>
    <row r="7" spans="1:15" ht="12" customHeight="1" x14ac:dyDescent="0.25">
      <c r="A7" s="41" t="s">
        <v>291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1"/>
    </row>
    <row r="8" spans="1:15" ht="12.75" customHeight="1" x14ac:dyDescent="0.25">
      <c r="A8" s="41" t="s">
        <v>290</v>
      </c>
      <c r="B8" s="41"/>
      <c r="C8" s="41"/>
      <c r="D8" s="41"/>
      <c r="E8" s="41"/>
      <c r="F8" s="41"/>
      <c r="G8" s="41"/>
      <c r="H8" s="25"/>
      <c r="I8" s="25"/>
      <c r="J8" s="25" t="s">
        <v>8</v>
      </c>
      <c r="K8" s="25" t="s">
        <v>9</v>
      </c>
      <c r="L8" s="25">
        <v>60.8</v>
      </c>
      <c r="M8" s="25">
        <v>60.8</v>
      </c>
      <c r="N8" s="25">
        <v>60.8</v>
      </c>
      <c r="O8" s="1">
        <v>60.8</v>
      </c>
    </row>
    <row r="9" spans="1:15" ht="13.15" customHeight="1" x14ac:dyDescent="0.25">
      <c r="A9" s="41" t="s">
        <v>274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1"/>
    </row>
    <row r="10" spans="1:15" ht="11.25" customHeight="1" x14ac:dyDescent="0.25">
      <c r="A10" s="41" t="s">
        <v>10</v>
      </c>
      <c r="B10" s="41"/>
      <c r="C10" s="41"/>
      <c r="D10" s="41"/>
      <c r="E10" s="41"/>
      <c r="F10" s="41"/>
      <c r="G10" s="41"/>
      <c r="H10" s="25"/>
      <c r="I10" s="25"/>
      <c r="J10" s="25" t="s">
        <v>212</v>
      </c>
      <c r="K10" s="25" t="s">
        <v>11</v>
      </c>
      <c r="L10" s="25">
        <v>117</v>
      </c>
      <c r="M10" s="25">
        <v>117</v>
      </c>
      <c r="N10" s="25">
        <v>117</v>
      </c>
      <c r="O10" s="1">
        <v>117</v>
      </c>
    </row>
    <row r="11" spans="1:15" ht="10.5" customHeight="1" x14ac:dyDescent="0.25">
      <c r="A11" s="49" t="s">
        <v>12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1"/>
      <c r="O11" s="1"/>
    </row>
    <row r="12" spans="1:15" ht="12" customHeight="1" x14ac:dyDescent="0.25">
      <c r="A12" s="49" t="s">
        <v>275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1"/>
      <c r="O12" s="1"/>
    </row>
    <row r="13" spans="1:15" ht="41.25" customHeight="1" x14ac:dyDescent="0.25">
      <c r="A13" s="38" t="s">
        <v>276</v>
      </c>
      <c r="B13" s="39"/>
      <c r="C13" s="39"/>
      <c r="D13" s="39"/>
      <c r="E13" s="39"/>
      <c r="F13" s="39"/>
      <c r="G13" s="40"/>
      <c r="H13" s="26"/>
      <c r="I13" s="26"/>
      <c r="J13" s="25" t="s">
        <v>13</v>
      </c>
      <c r="K13" s="25" t="s">
        <v>9</v>
      </c>
      <c r="L13" s="25">
        <v>70</v>
      </c>
      <c r="M13" s="25">
        <v>71</v>
      </c>
      <c r="N13" s="25">
        <v>71</v>
      </c>
      <c r="O13" s="1">
        <v>71</v>
      </c>
    </row>
    <row r="14" spans="1:15" ht="20.25" customHeight="1" x14ac:dyDescent="0.25">
      <c r="A14" s="38" t="s">
        <v>277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40"/>
    </row>
    <row r="15" spans="1:15" ht="21.75" customHeight="1" x14ac:dyDescent="0.25">
      <c r="A15" s="38" t="s">
        <v>14</v>
      </c>
      <c r="B15" s="39"/>
      <c r="C15" s="39"/>
      <c r="D15" s="39"/>
      <c r="E15" s="39"/>
      <c r="F15" s="39"/>
      <c r="G15" s="40"/>
      <c r="H15" s="26"/>
      <c r="I15" s="26"/>
      <c r="J15" s="25" t="s">
        <v>15</v>
      </c>
      <c r="K15" s="25" t="s">
        <v>11</v>
      </c>
      <c r="L15" s="25">
        <v>315</v>
      </c>
      <c r="M15" s="25">
        <v>317</v>
      </c>
      <c r="N15" s="25">
        <v>317</v>
      </c>
      <c r="O15" s="1">
        <v>317</v>
      </c>
    </row>
    <row r="16" spans="1:15" ht="13.15" customHeight="1" x14ac:dyDescent="0.25">
      <c r="A16" s="41" t="s">
        <v>16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1"/>
    </row>
    <row r="17" spans="1:15" ht="75.75" customHeight="1" x14ac:dyDescent="0.25">
      <c r="A17" s="25" t="s">
        <v>322</v>
      </c>
      <c r="B17" s="25" t="s">
        <v>468</v>
      </c>
      <c r="C17" s="25" t="s">
        <v>278</v>
      </c>
      <c r="D17" s="25" t="s">
        <v>273</v>
      </c>
      <c r="E17" s="27">
        <v>0</v>
      </c>
      <c r="F17" s="25" t="s">
        <v>17</v>
      </c>
      <c r="G17" s="25" t="s">
        <v>17</v>
      </c>
      <c r="H17" s="25">
        <v>0</v>
      </c>
      <c r="I17" s="25">
        <v>0</v>
      </c>
      <c r="J17" s="25" t="s">
        <v>18</v>
      </c>
      <c r="K17" s="25" t="s">
        <v>19</v>
      </c>
      <c r="L17" s="5">
        <v>1</v>
      </c>
      <c r="M17" s="5">
        <v>7</v>
      </c>
      <c r="N17" s="5">
        <v>7</v>
      </c>
      <c r="O17" s="1">
        <v>7</v>
      </c>
    </row>
    <row r="18" spans="1:15" ht="63.75" customHeight="1" x14ac:dyDescent="0.25">
      <c r="A18" s="25" t="s">
        <v>207</v>
      </c>
      <c r="B18" s="25" t="s">
        <v>468</v>
      </c>
      <c r="C18" s="25" t="s">
        <v>279</v>
      </c>
      <c r="D18" s="25" t="s">
        <v>273</v>
      </c>
      <c r="E18" s="28">
        <f>F18+G18+H18+I18</f>
        <v>160</v>
      </c>
      <c r="F18" s="28">
        <v>40</v>
      </c>
      <c r="G18" s="28">
        <v>40</v>
      </c>
      <c r="H18" s="28">
        <v>40</v>
      </c>
      <c r="I18" s="28">
        <v>40</v>
      </c>
      <c r="J18" s="25" t="s">
        <v>21</v>
      </c>
      <c r="K18" s="25" t="s">
        <v>22</v>
      </c>
      <c r="L18" s="5">
        <v>4</v>
      </c>
      <c r="M18" s="5">
        <v>18</v>
      </c>
      <c r="N18" s="5">
        <v>18</v>
      </c>
      <c r="O18" s="1">
        <v>18</v>
      </c>
    </row>
    <row r="19" spans="1:15" ht="53.25" customHeight="1" x14ac:dyDescent="0.25">
      <c r="A19" s="25" t="s">
        <v>270</v>
      </c>
      <c r="B19" s="25" t="s">
        <v>468</v>
      </c>
      <c r="C19" s="25" t="s">
        <v>23</v>
      </c>
      <c r="D19" s="25" t="s">
        <v>273</v>
      </c>
      <c r="E19" s="25">
        <v>0</v>
      </c>
      <c r="F19" s="25" t="s">
        <v>17</v>
      </c>
      <c r="G19" s="25" t="s">
        <v>17</v>
      </c>
      <c r="H19" s="25">
        <v>0</v>
      </c>
      <c r="I19" s="25">
        <v>0</v>
      </c>
      <c r="J19" s="25" t="s">
        <v>205</v>
      </c>
      <c r="K19" s="25" t="s">
        <v>24</v>
      </c>
      <c r="L19" s="5">
        <v>203</v>
      </c>
      <c r="M19" s="5">
        <v>207</v>
      </c>
      <c r="N19" s="5">
        <v>207</v>
      </c>
      <c r="O19" s="1">
        <v>207</v>
      </c>
    </row>
    <row r="20" spans="1:15" s="14" customFormat="1" ht="52.5" customHeight="1" x14ac:dyDescent="0.25">
      <c r="A20" s="25" t="s">
        <v>25</v>
      </c>
      <c r="B20" s="25" t="s">
        <v>468</v>
      </c>
      <c r="C20" s="25" t="s">
        <v>23</v>
      </c>
      <c r="D20" s="25" t="s">
        <v>273</v>
      </c>
      <c r="E20" s="25">
        <v>0</v>
      </c>
      <c r="F20" s="25" t="s">
        <v>20</v>
      </c>
      <c r="G20" s="25" t="s">
        <v>17</v>
      </c>
      <c r="H20" s="25">
        <v>0</v>
      </c>
      <c r="I20" s="25">
        <v>0</v>
      </c>
      <c r="J20" s="25" t="s">
        <v>204</v>
      </c>
      <c r="K20" s="25" t="s">
        <v>11</v>
      </c>
      <c r="L20" s="5">
        <v>100</v>
      </c>
      <c r="M20" s="5">
        <v>101</v>
      </c>
      <c r="N20" s="5">
        <v>101</v>
      </c>
      <c r="O20" s="5">
        <v>101</v>
      </c>
    </row>
    <row r="21" spans="1:15" ht="74.25" customHeight="1" x14ac:dyDescent="0.25">
      <c r="A21" s="25" t="s">
        <v>323</v>
      </c>
      <c r="B21" s="25" t="s">
        <v>468</v>
      </c>
      <c r="C21" s="25" t="s">
        <v>160</v>
      </c>
      <c r="D21" s="25" t="s">
        <v>273</v>
      </c>
      <c r="E21" s="25">
        <v>0</v>
      </c>
      <c r="F21" s="25" t="s">
        <v>17</v>
      </c>
      <c r="G21" s="25" t="s">
        <v>17</v>
      </c>
      <c r="H21" s="25">
        <v>0</v>
      </c>
      <c r="I21" s="25">
        <v>0</v>
      </c>
      <c r="J21" s="25" t="s">
        <v>199</v>
      </c>
      <c r="K21" s="25" t="s">
        <v>9</v>
      </c>
      <c r="L21" s="5">
        <v>100</v>
      </c>
      <c r="M21" s="5">
        <v>100</v>
      </c>
      <c r="N21" s="5">
        <v>100</v>
      </c>
      <c r="O21" s="1">
        <v>100</v>
      </c>
    </row>
    <row r="22" spans="1:15" ht="84" x14ac:dyDescent="0.25">
      <c r="A22" s="25" t="s">
        <v>324</v>
      </c>
      <c r="B22" s="25" t="s">
        <v>468</v>
      </c>
      <c r="C22" s="25" t="s">
        <v>160</v>
      </c>
      <c r="D22" s="25" t="s">
        <v>273</v>
      </c>
      <c r="E22" s="25">
        <v>0</v>
      </c>
      <c r="F22" s="25" t="s">
        <v>20</v>
      </c>
      <c r="G22" s="25" t="s">
        <v>17</v>
      </c>
      <c r="H22" s="25">
        <v>0</v>
      </c>
      <c r="I22" s="25">
        <v>0</v>
      </c>
      <c r="J22" s="25" t="s">
        <v>200</v>
      </c>
      <c r="K22" s="25" t="s">
        <v>9</v>
      </c>
      <c r="L22" s="5">
        <v>100</v>
      </c>
      <c r="M22" s="5">
        <v>100</v>
      </c>
      <c r="N22" s="5">
        <v>100</v>
      </c>
      <c r="O22" s="1">
        <v>100</v>
      </c>
    </row>
    <row r="23" spans="1:15" ht="63" customHeight="1" x14ac:dyDescent="0.25">
      <c r="A23" s="25" t="s">
        <v>325</v>
      </c>
      <c r="B23" s="25" t="s">
        <v>468</v>
      </c>
      <c r="C23" s="25" t="s">
        <v>160</v>
      </c>
      <c r="D23" s="25" t="s">
        <v>273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 t="s">
        <v>201</v>
      </c>
      <c r="K23" s="2" t="s">
        <v>9</v>
      </c>
      <c r="L23" s="5">
        <v>100</v>
      </c>
      <c r="M23" s="5">
        <v>100</v>
      </c>
      <c r="N23" s="5">
        <v>100</v>
      </c>
      <c r="O23" s="1">
        <v>100</v>
      </c>
    </row>
    <row r="24" spans="1:15" ht="117.75" customHeight="1" x14ac:dyDescent="0.25">
      <c r="A24" s="25" t="s">
        <v>326</v>
      </c>
      <c r="B24" s="25" t="s">
        <v>468</v>
      </c>
      <c r="C24" s="25" t="s">
        <v>298</v>
      </c>
      <c r="D24" s="25" t="s">
        <v>273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 t="s">
        <v>213</v>
      </c>
      <c r="K24" s="2" t="s">
        <v>53</v>
      </c>
      <c r="L24" s="5">
        <v>500</v>
      </c>
      <c r="M24" s="5">
        <v>500</v>
      </c>
      <c r="N24" s="5">
        <v>500</v>
      </c>
      <c r="O24" s="1">
        <v>500</v>
      </c>
    </row>
    <row r="25" spans="1:15" ht="75.75" customHeight="1" x14ac:dyDescent="0.25">
      <c r="A25" s="25" t="s">
        <v>316</v>
      </c>
      <c r="B25" s="25" t="s">
        <v>468</v>
      </c>
      <c r="C25" s="25" t="s">
        <v>317</v>
      </c>
      <c r="D25" s="25" t="s">
        <v>273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 t="s">
        <v>318</v>
      </c>
      <c r="K25" s="2" t="s">
        <v>53</v>
      </c>
      <c r="L25" s="5">
        <v>2</v>
      </c>
      <c r="M25" s="5">
        <v>2</v>
      </c>
      <c r="N25" s="5">
        <v>2</v>
      </c>
      <c r="O25" s="1">
        <v>2</v>
      </c>
    </row>
    <row r="26" spans="1:15" ht="16.5" customHeight="1" x14ac:dyDescent="0.25">
      <c r="A26" s="25" t="s">
        <v>306</v>
      </c>
      <c r="B26" s="25"/>
      <c r="C26" s="25"/>
      <c r="D26" s="25"/>
      <c r="E26" s="29">
        <f>F26+G26+H26+I26</f>
        <v>160</v>
      </c>
      <c r="F26" s="29">
        <f>SUM(F17:F25)</f>
        <v>40</v>
      </c>
      <c r="G26" s="29">
        <f t="shared" ref="G26:I26" si="0">SUM(G17:G25)</f>
        <v>40</v>
      </c>
      <c r="H26" s="29">
        <f t="shared" si="0"/>
        <v>40</v>
      </c>
      <c r="I26" s="29">
        <f t="shared" si="0"/>
        <v>40</v>
      </c>
      <c r="J26" s="25"/>
      <c r="K26" s="25"/>
      <c r="L26" s="5"/>
      <c r="M26" s="5"/>
      <c r="N26" s="5"/>
      <c r="O26" s="1"/>
    </row>
    <row r="27" spans="1:15" x14ac:dyDescent="0.25">
      <c r="A27" s="41" t="s">
        <v>26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1"/>
    </row>
    <row r="28" spans="1:15" ht="63" customHeight="1" x14ac:dyDescent="0.25">
      <c r="A28" s="25" t="s">
        <v>327</v>
      </c>
      <c r="B28" s="25" t="s">
        <v>468</v>
      </c>
      <c r="C28" s="25" t="s">
        <v>216</v>
      </c>
      <c r="D28" s="25" t="s">
        <v>273</v>
      </c>
      <c r="E28" s="28">
        <f t="shared" ref="E28:E42" si="1">F28+G28+H28+I28</f>
        <v>4</v>
      </c>
      <c r="F28" s="28">
        <v>1</v>
      </c>
      <c r="G28" s="28">
        <v>1</v>
      </c>
      <c r="H28" s="28">
        <v>1</v>
      </c>
      <c r="I28" s="28">
        <v>1</v>
      </c>
      <c r="J28" s="25" t="s">
        <v>28</v>
      </c>
      <c r="K28" s="25" t="s">
        <v>11</v>
      </c>
      <c r="L28" s="25">
        <v>40</v>
      </c>
      <c r="M28" s="25">
        <v>40</v>
      </c>
      <c r="N28" s="25">
        <v>40</v>
      </c>
      <c r="O28" s="1">
        <v>40</v>
      </c>
    </row>
    <row r="29" spans="1:15" ht="63" customHeight="1" x14ac:dyDescent="0.25">
      <c r="A29" s="25" t="s">
        <v>328</v>
      </c>
      <c r="B29" s="25" t="s">
        <v>468</v>
      </c>
      <c r="C29" s="25" t="s">
        <v>216</v>
      </c>
      <c r="D29" s="25" t="s">
        <v>273</v>
      </c>
      <c r="E29" s="25">
        <f t="shared" si="1"/>
        <v>0</v>
      </c>
      <c r="F29" s="25">
        <v>0</v>
      </c>
      <c r="G29" s="25">
        <v>0</v>
      </c>
      <c r="H29" s="25">
        <v>0</v>
      </c>
      <c r="I29" s="25">
        <v>0</v>
      </c>
      <c r="J29" s="25" t="s">
        <v>29</v>
      </c>
      <c r="K29" s="25" t="s">
        <v>22</v>
      </c>
      <c r="L29" s="25">
        <v>50</v>
      </c>
      <c r="M29" s="25">
        <v>50</v>
      </c>
      <c r="N29" s="25">
        <v>50</v>
      </c>
      <c r="O29" s="1">
        <v>50</v>
      </c>
    </row>
    <row r="30" spans="1:15" ht="63" customHeight="1" x14ac:dyDescent="0.25">
      <c r="A30" s="25" t="s">
        <v>329</v>
      </c>
      <c r="B30" s="25" t="s">
        <v>468</v>
      </c>
      <c r="C30" s="25" t="s">
        <v>216</v>
      </c>
      <c r="D30" s="25" t="s">
        <v>273</v>
      </c>
      <c r="E30" s="28">
        <f t="shared" si="1"/>
        <v>84</v>
      </c>
      <c r="F30" s="28">
        <v>21</v>
      </c>
      <c r="G30" s="28">
        <v>21</v>
      </c>
      <c r="H30" s="28">
        <v>21</v>
      </c>
      <c r="I30" s="28">
        <v>21</v>
      </c>
      <c r="J30" s="25" t="s">
        <v>161</v>
      </c>
      <c r="K30" s="25" t="s">
        <v>11</v>
      </c>
      <c r="L30" s="25">
        <v>11</v>
      </c>
      <c r="M30" s="25">
        <v>11</v>
      </c>
      <c r="N30" s="25">
        <v>11</v>
      </c>
      <c r="O30" s="1">
        <v>8</v>
      </c>
    </row>
    <row r="31" spans="1:15" ht="63.75" customHeight="1" x14ac:dyDescent="0.25">
      <c r="A31" s="25" t="s">
        <v>330</v>
      </c>
      <c r="B31" s="25" t="s">
        <v>468</v>
      </c>
      <c r="C31" s="25" t="s">
        <v>216</v>
      </c>
      <c r="D31" s="25" t="s">
        <v>273</v>
      </c>
      <c r="E31" s="28">
        <f t="shared" si="1"/>
        <v>12</v>
      </c>
      <c r="F31" s="28">
        <v>3</v>
      </c>
      <c r="G31" s="28">
        <v>3</v>
      </c>
      <c r="H31" s="28">
        <v>3</v>
      </c>
      <c r="I31" s="28">
        <v>3</v>
      </c>
      <c r="J31" s="25" t="s">
        <v>30</v>
      </c>
      <c r="K31" s="25" t="s">
        <v>31</v>
      </c>
      <c r="L31" s="25" t="s">
        <v>32</v>
      </c>
      <c r="M31" s="25" t="s">
        <v>32</v>
      </c>
      <c r="N31" s="25" t="s">
        <v>32</v>
      </c>
      <c r="O31" s="1" t="s">
        <v>32</v>
      </c>
    </row>
    <row r="32" spans="1:15" ht="73.5" x14ac:dyDescent="0.25">
      <c r="A32" s="25" t="s">
        <v>331</v>
      </c>
      <c r="B32" s="25" t="s">
        <v>468</v>
      </c>
      <c r="C32" s="25" t="s">
        <v>27</v>
      </c>
      <c r="D32" s="25" t="s">
        <v>273</v>
      </c>
      <c r="E32" s="25">
        <f t="shared" si="1"/>
        <v>0</v>
      </c>
      <c r="F32" s="25">
        <v>0</v>
      </c>
      <c r="G32" s="25">
        <v>0</v>
      </c>
      <c r="H32" s="25">
        <v>0</v>
      </c>
      <c r="I32" s="25">
        <v>0</v>
      </c>
      <c r="J32" s="25" t="s">
        <v>33</v>
      </c>
      <c r="K32" s="25" t="s">
        <v>11</v>
      </c>
      <c r="L32" s="25">
        <v>160</v>
      </c>
      <c r="M32" s="25">
        <v>160</v>
      </c>
      <c r="N32" s="25">
        <v>160</v>
      </c>
      <c r="O32" s="1">
        <v>160</v>
      </c>
    </row>
    <row r="33" spans="1:15" ht="54" customHeight="1" x14ac:dyDescent="0.25">
      <c r="A33" s="25" t="s">
        <v>332</v>
      </c>
      <c r="B33" s="25" t="s">
        <v>468</v>
      </c>
      <c r="C33" s="25" t="s">
        <v>216</v>
      </c>
      <c r="D33" s="25" t="s">
        <v>273</v>
      </c>
      <c r="E33" s="25">
        <f t="shared" si="1"/>
        <v>18.399999999999999</v>
      </c>
      <c r="F33" s="25">
        <v>4.5999999999999996</v>
      </c>
      <c r="G33" s="25">
        <v>4.5999999999999996</v>
      </c>
      <c r="H33" s="25">
        <v>4.5999999999999996</v>
      </c>
      <c r="I33" s="25">
        <v>4.5999999999999996</v>
      </c>
      <c r="J33" s="25" t="s">
        <v>34</v>
      </c>
      <c r="K33" s="25" t="s">
        <v>22</v>
      </c>
      <c r="L33" s="25">
        <v>5</v>
      </c>
      <c r="M33" s="25">
        <v>5</v>
      </c>
      <c r="N33" s="25">
        <v>5</v>
      </c>
      <c r="O33" s="1">
        <v>5</v>
      </c>
    </row>
    <row r="34" spans="1:15" ht="64.5" customHeight="1" x14ac:dyDescent="0.25">
      <c r="A34" s="25" t="s">
        <v>333</v>
      </c>
      <c r="B34" s="25" t="s">
        <v>468</v>
      </c>
      <c r="C34" s="25" t="s">
        <v>216</v>
      </c>
      <c r="D34" s="25" t="s">
        <v>273</v>
      </c>
      <c r="E34" s="25">
        <f t="shared" si="1"/>
        <v>0</v>
      </c>
      <c r="F34" s="25">
        <v>0</v>
      </c>
      <c r="G34" s="25">
        <v>0</v>
      </c>
      <c r="H34" s="25">
        <v>0</v>
      </c>
      <c r="I34" s="25">
        <v>0</v>
      </c>
      <c r="J34" s="25" t="s">
        <v>35</v>
      </c>
      <c r="K34" s="25" t="s">
        <v>22</v>
      </c>
      <c r="L34" s="25">
        <v>7</v>
      </c>
      <c r="M34" s="25">
        <v>7</v>
      </c>
      <c r="N34" s="25">
        <v>7</v>
      </c>
      <c r="O34" s="1">
        <v>7</v>
      </c>
    </row>
    <row r="35" spans="1:15" ht="63.75" customHeight="1" x14ac:dyDescent="0.25">
      <c r="A35" s="25" t="s">
        <v>334</v>
      </c>
      <c r="B35" s="25" t="s">
        <v>468</v>
      </c>
      <c r="C35" s="25" t="s">
        <v>216</v>
      </c>
      <c r="D35" s="25" t="s">
        <v>273</v>
      </c>
      <c r="E35" s="25">
        <f t="shared" si="1"/>
        <v>0</v>
      </c>
      <c r="F35" s="25">
        <v>0</v>
      </c>
      <c r="G35" s="25">
        <v>0</v>
      </c>
      <c r="H35" s="25">
        <v>0</v>
      </c>
      <c r="I35" s="25">
        <v>0</v>
      </c>
      <c r="J35" s="25" t="s">
        <v>36</v>
      </c>
      <c r="K35" s="25" t="s">
        <v>11</v>
      </c>
      <c r="L35" s="25">
        <v>1</v>
      </c>
      <c r="M35" s="25">
        <v>1</v>
      </c>
      <c r="N35" s="25">
        <v>1</v>
      </c>
      <c r="O35" s="1">
        <v>1</v>
      </c>
    </row>
    <row r="36" spans="1:15" ht="63.75" customHeight="1" x14ac:dyDescent="0.25">
      <c r="A36" s="25" t="s">
        <v>335</v>
      </c>
      <c r="B36" s="25" t="s">
        <v>468</v>
      </c>
      <c r="C36" s="25" t="s">
        <v>216</v>
      </c>
      <c r="D36" s="25" t="s">
        <v>273</v>
      </c>
      <c r="E36" s="28">
        <f t="shared" si="1"/>
        <v>8</v>
      </c>
      <c r="F36" s="28">
        <v>2</v>
      </c>
      <c r="G36" s="28">
        <v>2</v>
      </c>
      <c r="H36" s="28">
        <v>2</v>
      </c>
      <c r="I36" s="28">
        <v>2</v>
      </c>
      <c r="J36" s="25" t="s">
        <v>37</v>
      </c>
      <c r="K36" s="25" t="s">
        <v>22</v>
      </c>
      <c r="L36" s="25">
        <v>100</v>
      </c>
      <c r="M36" s="25">
        <v>100</v>
      </c>
      <c r="N36" s="25">
        <v>50</v>
      </c>
      <c r="O36" s="1">
        <v>50</v>
      </c>
    </row>
    <row r="37" spans="1:15" ht="73.5" x14ac:dyDescent="0.25">
      <c r="A37" s="25" t="s">
        <v>336</v>
      </c>
      <c r="B37" s="25" t="s">
        <v>468</v>
      </c>
      <c r="C37" s="25" t="s">
        <v>261</v>
      </c>
      <c r="D37" s="25" t="s">
        <v>273</v>
      </c>
      <c r="E37" s="28">
        <f t="shared" si="1"/>
        <v>8</v>
      </c>
      <c r="F37" s="28">
        <v>2</v>
      </c>
      <c r="G37" s="28">
        <v>2</v>
      </c>
      <c r="H37" s="28">
        <v>2</v>
      </c>
      <c r="I37" s="28">
        <v>2</v>
      </c>
      <c r="J37" s="25" t="s">
        <v>37</v>
      </c>
      <c r="K37" s="25" t="s">
        <v>11</v>
      </c>
      <c r="L37" s="25">
        <v>100</v>
      </c>
      <c r="M37" s="25">
        <v>70</v>
      </c>
      <c r="N37" s="1">
        <v>50</v>
      </c>
      <c r="O37" s="1">
        <v>50</v>
      </c>
    </row>
    <row r="38" spans="1:15" x14ac:dyDescent="0.25">
      <c r="A38" s="25" t="s">
        <v>217</v>
      </c>
      <c r="B38" s="25"/>
      <c r="C38" s="25"/>
      <c r="D38" s="25"/>
      <c r="E38" s="28">
        <f>F38+G38+H38+I38</f>
        <v>134.4</v>
      </c>
      <c r="F38" s="28">
        <f>SUM(F28:F37)</f>
        <v>33.6</v>
      </c>
      <c r="G38" s="28">
        <f>SUM(G28:G37)</f>
        <v>33.6</v>
      </c>
      <c r="H38" s="28">
        <f>SUM(H28:H37)</f>
        <v>33.6</v>
      </c>
      <c r="I38" s="28">
        <f>SUM(I28:I37)</f>
        <v>33.6</v>
      </c>
      <c r="J38" s="25"/>
      <c r="K38" s="25"/>
      <c r="L38" s="25"/>
      <c r="M38" s="25"/>
      <c r="N38" s="25"/>
      <c r="O38" s="1"/>
    </row>
    <row r="39" spans="1:15" ht="62.25" customHeight="1" x14ac:dyDescent="0.25">
      <c r="A39" s="25" t="s">
        <v>337</v>
      </c>
      <c r="B39" s="25" t="s">
        <v>468</v>
      </c>
      <c r="C39" s="25" t="s">
        <v>219</v>
      </c>
      <c r="D39" s="25" t="s">
        <v>273</v>
      </c>
      <c r="E39" s="28">
        <f t="shared" si="1"/>
        <v>18</v>
      </c>
      <c r="F39" s="25">
        <v>4.5</v>
      </c>
      <c r="G39" s="25">
        <v>4.5</v>
      </c>
      <c r="H39" s="25">
        <v>4.5</v>
      </c>
      <c r="I39" s="25">
        <v>4.5</v>
      </c>
      <c r="J39" s="25" t="s">
        <v>38</v>
      </c>
      <c r="K39" s="25" t="s">
        <v>22</v>
      </c>
      <c r="L39" s="25">
        <v>10</v>
      </c>
      <c r="M39" s="25">
        <v>10</v>
      </c>
      <c r="N39" s="25">
        <v>10</v>
      </c>
      <c r="O39" s="1">
        <v>10</v>
      </c>
    </row>
    <row r="40" spans="1:15" ht="62.25" customHeight="1" x14ac:dyDescent="0.25">
      <c r="A40" s="25" t="s">
        <v>338</v>
      </c>
      <c r="B40" s="25" t="s">
        <v>468</v>
      </c>
      <c r="C40" s="25" t="s">
        <v>219</v>
      </c>
      <c r="D40" s="25" t="s">
        <v>273</v>
      </c>
      <c r="E40" s="25">
        <f t="shared" si="1"/>
        <v>0</v>
      </c>
      <c r="F40" s="25">
        <v>0</v>
      </c>
      <c r="G40" s="25">
        <v>0</v>
      </c>
      <c r="H40" s="25">
        <v>0</v>
      </c>
      <c r="I40" s="25">
        <v>0</v>
      </c>
      <c r="J40" s="25" t="s">
        <v>39</v>
      </c>
      <c r="K40" s="25" t="s">
        <v>11</v>
      </c>
      <c r="L40" s="25">
        <v>4</v>
      </c>
      <c r="M40" s="25">
        <v>4</v>
      </c>
      <c r="N40" s="25">
        <v>4</v>
      </c>
      <c r="O40" s="1">
        <v>4</v>
      </c>
    </row>
    <row r="41" spans="1:15" ht="73.5" x14ac:dyDescent="0.25">
      <c r="A41" s="25" t="s">
        <v>339</v>
      </c>
      <c r="B41" s="25" t="s">
        <v>468</v>
      </c>
      <c r="C41" s="25" t="s">
        <v>219</v>
      </c>
      <c r="D41" s="25" t="s">
        <v>273</v>
      </c>
      <c r="E41" s="25">
        <f t="shared" si="1"/>
        <v>0</v>
      </c>
      <c r="F41" s="25">
        <v>0</v>
      </c>
      <c r="G41" s="25">
        <v>0</v>
      </c>
      <c r="H41" s="25">
        <v>0</v>
      </c>
      <c r="I41" s="25">
        <v>0</v>
      </c>
      <c r="J41" s="25" t="s">
        <v>40</v>
      </c>
      <c r="K41" s="25" t="s">
        <v>11</v>
      </c>
      <c r="L41" s="25">
        <v>1</v>
      </c>
      <c r="M41" s="25">
        <v>1</v>
      </c>
      <c r="N41" s="25">
        <v>1</v>
      </c>
      <c r="O41" s="1">
        <v>1</v>
      </c>
    </row>
    <row r="42" spans="1:15" ht="17.25" customHeight="1" x14ac:dyDescent="0.25">
      <c r="A42" s="25" t="s">
        <v>218</v>
      </c>
      <c r="B42" s="25"/>
      <c r="C42" s="25"/>
      <c r="D42" s="25"/>
      <c r="E42" s="28">
        <f t="shared" si="1"/>
        <v>18</v>
      </c>
      <c r="F42" s="28">
        <f>SUM(F39:F41)</f>
        <v>4.5</v>
      </c>
      <c r="G42" s="28">
        <f t="shared" ref="G42:I42" si="2">SUM(G39:G41)</f>
        <v>4.5</v>
      </c>
      <c r="H42" s="28">
        <f t="shared" si="2"/>
        <v>4.5</v>
      </c>
      <c r="I42" s="28">
        <f t="shared" si="2"/>
        <v>4.5</v>
      </c>
      <c r="J42" s="25"/>
      <c r="K42" s="25"/>
      <c r="L42" s="25"/>
      <c r="M42" s="25"/>
      <c r="N42" s="25"/>
      <c r="O42" s="1"/>
    </row>
    <row r="43" spans="1:15" ht="62.25" customHeight="1" x14ac:dyDescent="0.25">
      <c r="A43" s="25" t="s">
        <v>340</v>
      </c>
      <c r="B43" s="25" t="s">
        <v>468</v>
      </c>
      <c r="C43" s="25" t="s">
        <v>195</v>
      </c>
      <c r="D43" s="25" t="s">
        <v>273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 t="s">
        <v>41</v>
      </c>
      <c r="K43" s="25" t="s">
        <v>11</v>
      </c>
      <c r="L43" s="25">
        <v>10</v>
      </c>
      <c r="M43" s="25">
        <v>10</v>
      </c>
      <c r="N43" s="25">
        <v>10</v>
      </c>
      <c r="O43" s="1">
        <v>10</v>
      </c>
    </row>
    <row r="44" spans="1:15" x14ac:dyDescent="0.25">
      <c r="A44" s="25" t="s">
        <v>42</v>
      </c>
      <c r="B44" s="25"/>
      <c r="C44" s="25"/>
      <c r="D44" s="25"/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/>
      <c r="K44" s="25"/>
      <c r="L44" s="25"/>
      <c r="M44" s="25"/>
      <c r="N44" s="25"/>
      <c r="O44" s="1"/>
    </row>
    <row r="45" spans="1:15" ht="62.25" customHeight="1" x14ac:dyDescent="0.25">
      <c r="A45" s="25" t="s">
        <v>341</v>
      </c>
      <c r="B45" s="25" t="s">
        <v>468</v>
      </c>
      <c r="C45" s="25" t="s">
        <v>220</v>
      </c>
      <c r="D45" s="25" t="s">
        <v>273</v>
      </c>
      <c r="E45" s="28">
        <f t="shared" ref="E45:E49" si="3">F45+G45+H45+I45</f>
        <v>5.2</v>
      </c>
      <c r="F45" s="25">
        <v>1.3</v>
      </c>
      <c r="G45" s="25">
        <v>1.3</v>
      </c>
      <c r="H45" s="25">
        <v>1.3</v>
      </c>
      <c r="I45" s="25">
        <v>1.3</v>
      </c>
      <c r="J45" s="25" t="s">
        <v>43</v>
      </c>
      <c r="K45" s="25" t="s">
        <v>44</v>
      </c>
      <c r="L45" s="25">
        <v>150</v>
      </c>
      <c r="M45" s="25">
        <v>150</v>
      </c>
      <c r="N45" s="25">
        <v>150</v>
      </c>
      <c r="O45" s="1">
        <v>150</v>
      </c>
    </row>
    <row r="46" spans="1:15" x14ac:dyDescent="0.25">
      <c r="A46" s="23" t="s">
        <v>229</v>
      </c>
      <c r="B46" s="25"/>
      <c r="C46" s="23"/>
      <c r="D46" s="23"/>
      <c r="E46" s="28">
        <f t="shared" si="3"/>
        <v>5.2</v>
      </c>
      <c r="F46" s="30">
        <f>F45</f>
        <v>1.3</v>
      </c>
      <c r="G46" s="30">
        <f t="shared" ref="G46:I46" si="4">G45</f>
        <v>1.3</v>
      </c>
      <c r="H46" s="30">
        <f t="shared" si="4"/>
        <v>1.3</v>
      </c>
      <c r="I46" s="30">
        <f t="shared" si="4"/>
        <v>1.3</v>
      </c>
      <c r="J46" s="23"/>
      <c r="K46" s="23"/>
      <c r="L46" s="23"/>
      <c r="M46" s="23"/>
      <c r="N46" s="23"/>
      <c r="O46" s="1"/>
    </row>
    <row r="47" spans="1:15" ht="63.75" customHeight="1" x14ac:dyDescent="0.25">
      <c r="A47" s="25" t="s">
        <v>342</v>
      </c>
      <c r="B47" s="25" t="s">
        <v>468</v>
      </c>
      <c r="C47" s="25" t="s">
        <v>233</v>
      </c>
      <c r="D47" s="25" t="s">
        <v>273</v>
      </c>
      <c r="E47" s="28">
        <f t="shared" si="3"/>
        <v>10.4</v>
      </c>
      <c r="F47" s="25">
        <v>2.6</v>
      </c>
      <c r="G47" s="25">
        <v>2.6</v>
      </c>
      <c r="H47" s="25">
        <v>2.6</v>
      </c>
      <c r="I47" s="25">
        <v>2.6</v>
      </c>
      <c r="J47" s="25" t="s">
        <v>43</v>
      </c>
      <c r="K47" s="25" t="s">
        <v>44</v>
      </c>
      <c r="L47" s="23">
        <v>100</v>
      </c>
      <c r="M47" s="23">
        <v>100</v>
      </c>
      <c r="N47" s="23">
        <v>100</v>
      </c>
      <c r="O47" s="1">
        <v>100</v>
      </c>
    </row>
    <row r="48" spans="1:15" ht="62.25" customHeight="1" x14ac:dyDescent="0.25">
      <c r="A48" s="25" t="s">
        <v>343</v>
      </c>
      <c r="B48" s="25" t="s">
        <v>468</v>
      </c>
      <c r="C48" s="25" t="s">
        <v>234</v>
      </c>
      <c r="D48" s="25" t="s">
        <v>273</v>
      </c>
      <c r="E48" s="28">
        <f t="shared" si="3"/>
        <v>6.8</v>
      </c>
      <c r="F48" s="25">
        <v>1.7</v>
      </c>
      <c r="G48" s="25">
        <v>1.7</v>
      </c>
      <c r="H48" s="25">
        <v>1.7</v>
      </c>
      <c r="I48" s="25">
        <v>1.7</v>
      </c>
      <c r="J48" s="25" t="s">
        <v>43</v>
      </c>
      <c r="K48" s="25" t="s">
        <v>44</v>
      </c>
      <c r="L48" s="25">
        <v>100</v>
      </c>
      <c r="M48" s="25">
        <v>100</v>
      </c>
      <c r="N48" s="25">
        <v>100</v>
      </c>
      <c r="O48" s="1">
        <v>100</v>
      </c>
    </row>
    <row r="49" spans="1:15" ht="24" customHeight="1" x14ac:dyDescent="0.25">
      <c r="A49" s="25" t="s">
        <v>297</v>
      </c>
      <c r="B49" s="25"/>
      <c r="C49" s="25"/>
      <c r="D49" s="25"/>
      <c r="E49" s="28">
        <f t="shared" si="3"/>
        <v>17.2</v>
      </c>
      <c r="F49" s="25">
        <f>SUM(F47:F48)</f>
        <v>4.3</v>
      </c>
      <c r="G49" s="25">
        <f>SUM(G47:G48)</f>
        <v>4.3</v>
      </c>
      <c r="H49" s="28">
        <f>SUM(H47:H48)</f>
        <v>4.3</v>
      </c>
      <c r="I49" s="28">
        <f>SUM(I47:I48)</f>
        <v>4.3</v>
      </c>
      <c r="J49" s="25"/>
      <c r="K49" s="25"/>
      <c r="L49" s="25"/>
      <c r="M49" s="25"/>
      <c r="N49" s="25"/>
      <c r="O49" s="1"/>
    </row>
    <row r="50" spans="1:15" s="16" customFormat="1" ht="10.5" x14ac:dyDescent="0.15">
      <c r="A50" s="25" t="s">
        <v>127</v>
      </c>
      <c r="B50" s="25"/>
      <c r="C50" s="25"/>
      <c r="D50" s="25"/>
      <c r="E50" s="28">
        <f>F50+G50+H50+I50</f>
        <v>174.79999999999998</v>
      </c>
      <c r="F50" s="28">
        <f>F38+F42+F46+F49</f>
        <v>43.699999999999996</v>
      </c>
      <c r="G50" s="28">
        <f>G38+G42+G46+G49</f>
        <v>43.699999999999996</v>
      </c>
      <c r="H50" s="28">
        <f>H38+H42+H46+H49</f>
        <v>43.699999999999996</v>
      </c>
      <c r="I50" s="28">
        <f>I38+I42+I46+I49</f>
        <v>43.699999999999996</v>
      </c>
      <c r="J50" s="25"/>
      <c r="K50" s="25"/>
      <c r="L50" s="25"/>
      <c r="M50" s="25"/>
      <c r="N50" s="25"/>
      <c r="O50" s="1"/>
    </row>
    <row r="51" spans="1:15" x14ac:dyDescent="0.25">
      <c r="A51" s="38" t="s">
        <v>293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40"/>
      <c r="O51" s="1"/>
    </row>
    <row r="52" spans="1:15" ht="63.75" customHeight="1" x14ac:dyDescent="0.25">
      <c r="A52" s="25" t="s">
        <v>344</v>
      </c>
      <c r="B52" s="25" t="s">
        <v>468</v>
      </c>
      <c r="C52" s="25" t="s">
        <v>299</v>
      </c>
      <c r="D52" s="25" t="s">
        <v>273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 t="s">
        <v>162</v>
      </c>
      <c r="K52" s="25" t="s">
        <v>44</v>
      </c>
      <c r="L52" s="25">
        <v>350</v>
      </c>
      <c r="M52" s="25">
        <v>350</v>
      </c>
      <c r="N52" s="25">
        <v>350</v>
      </c>
      <c r="O52" s="1">
        <v>350</v>
      </c>
    </row>
    <row r="53" spans="1:15" ht="63.75" customHeight="1" x14ac:dyDescent="0.25">
      <c r="A53" s="25" t="s">
        <v>345</v>
      </c>
      <c r="B53" s="25" t="s">
        <v>468</v>
      </c>
      <c r="C53" s="25" t="s">
        <v>299</v>
      </c>
      <c r="D53" s="25" t="s">
        <v>273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 t="s">
        <v>46</v>
      </c>
      <c r="K53" s="25" t="s">
        <v>11</v>
      </c>
      <c r="L53" s="25">
        <v>1</v>
      </c>
      <c r="M53" s="25">
        <v>1</v>
      </c>
      <c r="N53" s="25">
        <v>1</v>
      </c>
      <c r="O53" s="1">
        <v>1</v>
      </c>
    </row>
    <row r="54" spans="1:15" ht="62.25" customHeight="1" x14ac:dyDescent="0.25">
      <c r="A54" s="25" t="s">
        <v>346</v>
      </c>
      <c r="B54" s="25" t="s">
        <v>468</v>
      </c>
      <c r="C54" s="25" t="s">
        <v>299</v>
      </c>
      <c r="D54" s="25" t="s">
        <v>273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 t="s">
        <v>47</v>
      </c>
      <c r="K54" s="25" t="s">
        <v>44</v>
      </c>
      <c r="L54" s="25">
        <v>70</v>
      </c>
      <c r="M54" s="25">
        <v>70</v>
      </c>
      <c r="N54" s="25">
        <v>40</v>
      </c>
      <c r="O54" s="1">
        <v>40</v>
      </c>
    </row>
    <row r="55" spans="1:15" ht="62.25" customHeight="1" x14ac:dyDescent="0.25">
      <c r="A55" s="25" t="s">
        <v>347</v>
      </c>
      <c r="B55" s="25" t="s">
        <v>468</v>
      </c>
      <c r="C55" s="25" t="s">
        <v>299</v>
      </c>
      <c r="D55" s="25" t="s">
        <v>273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 t="s">
        <v>48</v>
      </c>
      <c r="K55" s="25" t="s">
        <v>44</v>
      </c>
      <c r="L55" s="25">
        <v>500</v>
      </c>
      <c r="M55" s="25">
        <v>500</v>
      </c>
      <c r="N55" s="25">
        <v>500</v>
      </c>
      <c r="O55" s="1">
        <v>500</v>
      </c>
    </row>
    <row r="56" spans="1:15" ht="62.25" customHeight="1" x14ac:dyDescent="0.25">
      <c r="A56" s="25" t="s">
        <v>348</v>
      </c>
      <c r="B56" s="25" t="s">
        <v>468</v>
      </c>
      <c r="C56" s="25" t="s">
        <v>299</v>
      </c>
      <c r="D56" s="25" t="s">
        <v>273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 t="s">
        <v>49</v>
      </c>
      <c r="K56" s="25" t="s">
        <v>44</v>
      </c>
      <c r="L56" s="25">
        <v>100</v>
      </c>
      <c r="M56" s="25">
        <v>100</v>
      </c>
      <c r="N56" s="25">
        <v>100</v>
      </c>
      <c r="O56" s="1">
        <v>100</v>
      </c>
    </row>
    <row r="57" spans="1:15" ht="62.25" customHeight="1" x14ac:dyDescent="0.25">
      <c r="A57" s="25" t="s">
        <v>349</v>
      </c>
      <c r="B57" s="25" t="s">
        <v>468</v>
      </c>
      <c r="C57" s="25" t="s">
        <v>300</v>
      </c>
      <c r="D57" s="25" t="s">
        <v>273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 t="s">
        <v>50</v>
      </c>
      <c r="K57" s="25" t="s">
        <v>44</v>
      </c>
      <c r="L57" s="25">
        <v>1000</v>
      </c>
      <c r="M57" s="25">
        <v>1000</v>
      </c>
      <c r="N57" s="25">
        <v>1000</v>
      </c>
      <c r="O57" s="1">
        <v>1000</v>
      </c>
    </row>
    <row r="58" spans="1:15" ht="62.25" customHeight="1" x14ac:dyDescent="0.25">
      <c r="A58" s="25" t="s">
        <v>350</v>
      </c>
      <c r="B58" s="25" t="s">
        <v>468</v>
      </c>
      <c r="C58" s="25" t="s">
        <v>300</v>
      </c>
      <c r="D58" s="25" t="s">
        <v>273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 t="s">
        <v>169</v>
      </c>
      <c r="K58" s="25" t="s">
        <v>11</v>
      </c>
      <c r="L58" s="25">
        <v>150</v>
      </c>
      <c r="M58" s="25">
        <v>150</v>
      </c>
      <c r="N58" s="25">
        <v>150</v>
      </c>
      <c r="O58" s="1">
        <v>150</v>
      </c>
    </row>
    <row r="59" spans="1:15" ht="73.5" x14ac:dyDescent="0.25">
      <c r="A59" s="25" t="s">
        <v>351</v>
      </c>
      <c r="B59" s="25" t="s">
        <v>468</v>
      </c>
      <c r="C59" s="25" t="s">
        <v>300</v>
      </c>
      <c r="D59" s="25" t="s">
        <v>273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 t="s">
        <v>51</v>
      </c>
      <c r="K59" s="25" t="s">
        <v>44</v>
      </c>
      <c r="L59" s="25">
        <v>550</v>
      </c>
      <c r="M59" s="25">
        <v>550</v>
      </c>
      <c r="N59" s="25">
        <v>600</v>
      </c>
      <c r="O59" s="1">
        <v>600</v>
      </c>
    </row>
    <row r="60" spans="1:15" ht="62.25" customHeight="1" x14ac:dyDescent="0.25">
      <c r="A60" s="25" t="s">
        <v>352</v>
      </c>
      <c r="B60" s="25" t="s">
        <v>468</v>
      </c>
      <c r="C60" s="25" t="s">
        <v>299</v>
      </c>
      <c r="D60" s="25" t="s">
        <v>273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 t="s">
        <v>168</v>
      </c>
      <c r="K60" s="25" t="s">
        <v>11</v>
      </c>
      <c r="L60" s="25">
        <v>23</v>
      </c>
      <c r="M60" s="25">
        <v>23</v>
      </c>
      <c r="N60" s="25">
        <v>23</v>
      </c>
      <c r="O60" s="1">
        <v>23</v>
      </c>
    </row>
    <row r="61" spans="1:15" ht="63.75" customHeight="1" x14ac:dyDescent="0.25">
      <c r="A61" s="25" t="s">
        <v>353</v>
      </c>
      <c r="B61" s="25" t="s">
        <v>468</v>
      </c>
      <c r="C61" s="25" t="s">
        <v>299</v>
      </c>
      <c r="D61" s="25" t="s">
        <v>273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 t="s">
        <v>52</v>
      </c>
      <c r="K61" s="25" t="s">
        <v>53</v>
      </c>
      <c r="L61" s="25">
        <v>150</v>
      </c>
      <c r="M61" s="25">
        <v>150</v>
      </c>
      <c r="N61" s="25">
        <v>150</v>
      </c>
      <c r="O61" s="1">
        <v>150</v>
      </c>
    </row>
    <row r="62" spans="1:15" ht="62.25" customHeight="1" x14ac:dyDescent="0.25">
      <c r="A62" s="25" t="s">
        <v>354</v>
      </c>
      <c r="B62" s="25" t="s">
        <v>468</v>
      </c>
      <c r="C62" s="25" t="s">
        <v>299</v>
      </c>
      <c r="D62" s="25" t="s">
        <v>273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 t="s">
        <v>54</v>
      </c>
      <c r="K62" s="25" t="s">
        <v>11</v>
      </c>
      <c r="L62" s="25">
        <v>15</v>
      </c>
      <c r="M62" s="25">
        <v>15</v>
      </c>
      <c r="N62" s="25">
        <v>15</v>
      </c>
      <c r="O62" s="1">
        <v>15</v>
      </c>
    </row>
    <row r="63" spans="1:15" ht="63.75" customHeight="1" x14ac:dyDescent="0.25">
      <c r="A63" s="25" t="s">
        <v>355</v>
      </c>
      <c r="B63" s="25" t="s">
        <v>468</v>
      </c>
      <c r="C63" s="25" t="s">
        <v>299</v>
      </c>
      <c r="D63" s="25" t="s">
        <v>273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 t="s">
        <v>166</v>
      </c>
      <c r="K63" s="25" t="s">
        <v>11</v>
      </c>
      <c r="L63" s="25">
        <v>180</v>
      </c>
      <c r="M63" s="25">
        <v>180</v>
      </c>
      <c r="N63" s="25">
        <v>180</v>
      </c>
      <c r="O63" s="1">
        <v>180</v>
      </c>
    </row>
    <row r="64" spans="1:15" ht="62.25" customHeight="1" x14ac:dyDescent="0.25">
      <c r="A64" s="25" t="s">
        <v>356</v>
      </c>
      <c r="B64" s="25" t="s">
        <v>468</v>
      </c>
      <c r="C64" s="25" t="s">
        <v>299</v>
      </c>
      <c r="D64" s="25" t="s">
        <v>273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 t="s">
        <v>167</v>
      </c>
      <c r="K64" s="25" t="s">
        <v>11</v>
      </c>
      <c r="L64" s="25">
        <v>45</v>
      </c>
      <c r="M64" s="25">
        <v>45</v>
      </c>
      <c r="N64" s="24">
        <v>50</v>
      </c>
      <c r="O64" s="1">
        <v>50</v>
      </c>
    </row>
    <row r="65" spans="1:15" ht="63" customHeight="1" x14ac:dyDescent="0.25">
      <c r="A65" s="25" t="s">
        <v>357</v>
      </c>
      <c r="B65" s="25" t="s">
        <v>468</v>
      </c>
      <c r="C65" s="25" t="s">
        <v>209</v>
      </c>
      <c r="D65" s="25" t="s">
        <v>273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 t="s">
        <v>174</v>
      </c>
      <c r="K65" s="25" t="s">
        <v>11</v>
      </c>
      <c r="L65" s="25">
        <v>16</v>
      </c>
      <c r="M65" s="25">
        <v>8</v>
      </c>
      <c r="N65" s="25">
        <v>8</v>
      </c>
      <c r="O65" s="1">
        <v>8</v>
      </c>
    </row>
    <row r="66" spans="1:15" ht="60.75" customHeight="1" x14ac:dyDescent="0.25">
      <c r="A66" s="25" t="s">
        <v>358</v>
      </c>
      <c r="B66" s="25" t="s">
        <v>468</v>
      </c>
      <c r="C66" s="25" t="s">
        <v>208</v>
      </c>
      <c r="D66" s="25" t="s">
        <v>273</v>
      </c>
      <c r="E66" s="28">
        <v>120</v>
      </c>
      <c r="F66" s="28">
        <v>30</v>
      </c>
      <c r="G66" s="28">
        <v>30</v>
      </c>
      <c r="H66" s="28">
        <v>30</v>
      </c>
      <c r="I66" s="28">
        <v>30</v>
      </c>
      <c r="J66" s="25" t="s">
        <v>175</v>
      </c>
      <c r="K66" s="25" t="s">
        <v>44</v>
      </c>
      <c r="L66" s="25">
        <v>700</v>
      </c>
      <c r="M66" s="25">
        <v>700</v>
      </c>
      <c r="N66" s="25">
        <v>700</v>
      </c>
      <c r="O66" s="1">
        <v>700</v>
      </c>
    </row>
    <row r="67" spans="1:15" ht="62.25" customHeight="1" x14ac:dyDescent="0.25">
      <c r="A67" s="25" t="s">
        <v>359</v>
      </c>
      <c r="B67" s="25" t="s">
        <v>468</v>
      </c>
      <c r="C67" s="25" t="s">
        <v>209</v>
      </c>
      <c r="D67" s="25" t="s">
        <v>273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 t="s">
        <v>176</v>
      </c>
      <c r="K67" s="25" t="s">
        <v>11</v>
      </c>
      <c r="L67" s="25">
        <v>8</v>
      </c>
      <c r="M67" s="25">
        <v>2</v>
      </c>
      <c r="N67" s="25">
        <v>2</v>
      </c>
      <c r="O67" s="1">
        <v>2</v>
      </c>
    </row>
    <row r="68" spans="1:15" ht="62.25" customHeight="1" x14ac:dyDescent="0.25">
      <c r="A68" s="25" t="s">
        <v>360</v>
      </c>
      <c r="B68" s="25" t="s">
        <v>468</v>
      </c>
      <c r="C68" s="25" t="s">
        <v>208</v>
      </c>
      <c r="D68" s="25" t="s">
        <v>273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 t="s">
        <v>177</v>
      </c>
      <c r="K68" s="25" t="s">
        <v>11</v>
      </c>
      <c r="L68" s="25">
        <v>1</v>
      </c>
      <c r="M68" s="25">
        <v>1</v>
      </c>
      <c r="N68" s="25">
        <v>1</v>
      </c>
      <c r="O68" s="1">
        <v>1</v>
      </c>
    </row>
    <row r="69" spans="1:15" ht="73.5" x14ac:dyDescent="0.25">
      <c r="A69" s="25" t="s">
        <v>361</v>
      </c>
      <c r="B69" s="25" t="s">
        <v>468</v>
      </c>
      <c r="C69" s="25" t="s">
        <v>209</v>
      </c>
      <c r="D69" s="25" t="s">
        <v>273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 t="s">
        <v>178</v>
      </c>
      <c r="K69" s="25" t="s">
        <v>11</v>
      </c>
      <c r="L69" s="25">
        <v>3</v>
      </c>
      <c r="M69" s="25">
        <v>3</v>
      </c>
      <c r="N69" s="25">
        <v>3</v>
      </c>
      <c r="O69" s="1">
        <v>3</v>
      </c>
    </row>
    <row r="70" spans="1:15" ht="62.25" customHeight="1" x14ac:dyDescent="0.25">
      <c r="A70" s="25" t="s">
        <v>362</v>
      </c>
      <c r="B70" s="25" t="s">
        <v>468</v>
      </c>
      <c r="C70" s="25" t="s">
        <v>208</v>
      </c>
      <c r="D70" s="25" t="s">
        <v>273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 t="s">
        <v>179</v>
      </c>
      <c r="K70" s="25" t="s">
        <v>11</v>
      </c>
      <c r="L70" s="25">
        <v>1</v>
      </c>
      <c r="M70" s="25">
        <v>1</v>
      </c>
      <c r="N70" s="25">
        <v>1</v>
      </c>
      <c r="O70" s="1">
        <v>1</v>
      </c>
    </row>
    <row r="71" spans="1:15" x14ac:dyDescent="0.25">
      <c r="A71" s="25" t="s">
        <v>127</v>
      </c>
      <c r="B71" s="25"/>
      <c r="C71" s="25"/>
      <c r="D71" s="25"/>
      <c r="E71" s="28">
        <f>F71+G71+H71+I71</f>
        <v>120</v>
      </c>
      <c r="F71" s="28">
        <f t="shared" ref="F71:I71" si="5">SUM(F52:F70)</f>
        <v>30</v>
      </c>
      <c r="G71" s="28">
        <f>SUM(G52:G70)</f>
        <v>30</v>
      </c>
      <c r="H71" s="28">
        <f t="shared" si="5"/>
        <v>30</v>
      </c>
      <c r="I71" s="28">
        <f t="shared" si="5"/>
        <v>30</v>
      </c>
      <c r="J71" s="25"/>
      <c r="K71" s="25"/>
      <c r="L71" s="25"/>
      <c r="M71" s="25"/>
      <c r="N71" s="25"/>
      <c r="O71" s="1"/>
    </row>
    <row r="72" spans="1:15" x14ac:dyDescent="0.25">
      <c r="A72" s="41" t="s">
        <v>99</v>
      </c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1"/>
    </row>
    <row r="73" spans="1:15" ht="73.5" x14ac:dyDescent="0.25">
      <c r="A73" s="25" t="s">
        <v>363</v>
      </c>
      <c r="B73" s="25" t="s">
        <v>468</v>
      </c>
      <c r="C73" s="25" t="s">
        <v>55</v>
      </c>
      <c r="D73" s="25" t="s">
        <v>273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 t="s">
        <v>165</v>
      </c>
      <c r="K73" s="25" t="s">
        <v>11</v>
      </c>
      <c r="L73" s="25">
        <v>418</v>
      </c>
      <c r="M73" s="25">
        <v>420</v>
      </c>
      <c r="N73" s="5">
        <v>425</v>
      </c>
      <c r="O73" s="1">
        <v>430</v>
      </c>
    </row>
    <row r="74" spans="1:15" x14ac:dyDescent="0.25">
      <c r="A74" s="25" t="s">
        <v>364</v>
      </c>
      <c r="B74" s="25"/>
      <c r="C74" s="25"/>
      <c r="D74" s="25"/>
      <c r="E74" s="28">
        <f>F74+G74+H74+I74</f>
        <v>454.79999999999995</v>
      </c>
      <c r="F74" s="28">
        <f>SUM(F73,F71,F50, F26)</f>
        <v>113.69999999999999</v>
      </c>
      <c r="G74" s="28">
        <f>SUM(G73,G71,G50, G26)</f>
        <v>113.69999999999999</v>
      </c>
      <c r="H74" s="28">
        <f>SUM(H73,H71,H50, H26)</f>
        <v>113.69999999999999</v>
      </c>
      <c r="I74" s="28">
        <f>SUM(I73,I71,I50, I26)</f>
        <v>113.69999999999999</v>
      </c>
      <c r="J74" s="25"/>
      <c r="K74" s="25"/>
      <c r="L74" s="5"/>
      <c r="M74" s="5"/>
      <c r="N74" s="5"/>
      <c r="O74" s="1"/>
    </row>
    <row r="75" spans="1:15" x14ac:dyDescent="0.25">
      <c r="A75" s="49" t="s">
        <v>56</v>
      </c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1"/>
      <c r="O75" s="1"/>
    </row>
    <row r="76" spans="1:15" x14ac:dyDescent="0.25">
      <c r="A76" s="49" t="s">
        <v>57</v>
      </c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1"/>
      <c r="O76" s="1"/>
    </row>
    <row r="77" spans="1:15" ht="52.5" customHeight="1" x14ac:dyDescent="0.25">
      <c r="A77" s="38" t="s">
        <v>286</v>
      </c>
      <c r="B77" s="39"/>
      <c r="C77" s="39"/>
      <c r="D77" s="39"/>
      <c r="E77" s="39"/>
      <c r="F77" s="39"/>
      <c r="G77" s="40"/>
      <c r="H77" s="26"/>
      <c r="I77" s="26"/>
      <c r="J77" s="25" t="s">
        <v>58</v>
      </c>
      <c r="K77" s="25" t="s">
        <v>9</v>
      </c>
      <c r="L77" s="25">
        <v>100</v>
      </c>
      <c r="M77" s="25">
        <v>100</v>
      </c>
      <c r="N77" s="25">
        <v>100</v>
      </c>
      <c r="O77" s="1">
        <v>100</v>
      </c>
    </row>
    <row r="78" spans="1:15" x14ac:dyDescent="0.25">
      <c r="A78" s="38" t="s">
        <v>59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40"/>
      <c r="O78" s="1"/>
    </row>
    <row r="79" spans="1:15" ht="51.75" customHeight="1" x14ac:dyDescent="0.25">
      <c r="A79" s="38" t="s">
        <v>287</v>
      </c>
      <c r="B79" s="39"/>
      <c r="C79" s="39"/>
      <c r="D79" s="39"/>
      <c r="E79" s="39"/>
      <c r="F79" s="39"/>
      <c r="G79" s="40"/>
      <c r="H79" s="26"/>
      <c r="I79" s="26"/>
      <c r="J79" s="25" t="s">
        <v>60</v>
      </c>
      <c r="K79" s="25" t="s">
        <v>9</v>
      </c>
      <c r="L79" s="25">
        <v>0</v>
      </c>
      <c r="M79" s="25">
        <v>0</v>
      </c>
      <c r="N79" s="25">
        <v>0</v>
      </c>
      <c r="O79" s="1">
        <v>0</v>
      </c>
    </row>
    <row r="80" spans="1:15" x14ac:dyDescent="0.25">
      <c r="A80" s="41" t="s">
        <v>16</v>
      </c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1"/>
    </row>
    <row r="81" spans="1:15" ht="96" customHeight="1" x14ac:dyDescent="0.25">
      <c r="A81" s="25" t="s">
        <v>172</v>
      </c>
      <c r="B81" s="25" t="s">
        <v>468</v>
      </c>
      <c r="C81" s="25" t="s">
        <v>280</v>
      </c>
      <c r="D81" s="25" t="s">
        <v>273</v>
      </c>
      <c r="E81" s="25">
        <v>0</v>
      </c>
      <c r="F81" s="25" t="s">
        <v>17</v>
      </c>
      <c r="G81" s="25" t="s">
        <v>20</v>
      </c>
      <c r="H81" s="25">
        <v>0</v>
      </c>
      <c r="I81" s="25">
        <v>0</v>
      </c>
      <c r="J81" s="25" t="s">
        <v>170</v>
      </c>
      <c r="K81" s="25" t="s">
        <v>11</v>
      </c>
      <c r="L81" s="5">
        <v>5</v>
      </c>
      <c r="M81" s="5">
        <v>5</v>
      </c>
      <c r="N81" s="5">
        <v>5</v>
      </c>
      <c r="O81" s="1">
        <v>5</v>
      </c>
    </row>
    <row r="82" spans="1:15" ht="84" customHeight="1" x14ac:dyDescent="0.25">
      <c r="A82" s="25" t="s">
        <v>365</v>
      </c>
      <c r="B82" s="25" t="s">
        <v>468</v>
      </c>
      <c r="C82" s="25" t="s">
        <v>281</v>
      </c>
      <c r="D82" s="25" t="s">
        <v>273</v>
      </c>
      <c r="E82" s="25">
        <v>0</v>
      </c>
      <c r="F82" s="25" t="s">
        <v>20</v>
      </c>
      <c r="G82" s="25" t="s">
        <v>20</v>
      </c>
      <c r="H82" s="25">
        <v>0</v>
      </c>
      <c r="I82" s="25">
        <v>0</v>
      </c>
      <c r="J82" s="25" t="s">
        <v>180</v>
      </c>
      <c r="K82" s="25" t="s">
        <v>11</v>
      </c>
      <c r="L82" s="5">
        <v>37</v>
      </c>
      <c r="M82" s="5">
        <v>10</v>
      </c>
      <c r="N82" s="5" t="s">
        <v>61</v>
      </c>
      <c r="O82" s="1">
        <v>10</v>
      </c>
    </row>
    <row r="83" spans="1:15" ht="94.5" x14ac:dyDescent="0.25">
      <c r="A83" s="25" t="s">
        <v>238</v>
      </c>
      <c r="B83" s="25" t="s">
        <v>468</v>
      </c>
      <c r="C83" s="25" t="s">
        <v>304</v>
      </c>
      <c r="D83" s="25" t="s">
        <v>273</v>
      </c>
      <c r="E83" s="25">
        <v>0</v>
      </c>
      <c r="F83" s="25" t="s">
        <v>17</v>
      </c>
      <c r="G83" s="25" t="s">
        <v>17</v>
      </c>
      <c r="H83" s="25">
        <v>0</v>
      </c>
      <c r="I83" s="25">
        <v>0</v>
      </c>
      <c r="J83" s="25" t="s">
        <v>239</v>
      </c>
      <c r="K83" s="25" t="s">
        <v>19</v>
      </c>
      <c r="L83" s="5">
        <v>0</v>
      </c>
      <c r="M83" s="5" t="s">
        <v>62</v>
      </c>
      <c r="N83" s="5" t="s">
        <v>62</v>
      </c>
      <c r="O83" s="1">
        <v>1</v>
      </c>
    </row>
    <row r="84" spans="1:15" ht="115.5" customHeight="1" x14ac:dyDescent="0.25">
      <c r="A84" s="25" t="s">
        <v>240</v>
      </c>
      <c r="B84" s="25" t="s">
        <v>468</v>
      </c>
      <c r="C84" s="25" t="s">
        <v>282</v>
      </c>
      <c r="D84" s="25" t="s">
        <v>273</v>
      </c>
      <c r="E84" s="25">
        <v>0</v>
      </c>
      <c r="F84" s="25" t="s">
        <v>20</v>
      </c>
      <c r="G84" s="25" t="s">
        <v>17</v>
      </c>
      <c r="H84" s="25">
        <v>0</v>
      </c>
      <c r="I84" s="25">
        <v>0</v>
      </c>
      <c r="J84" s="25" t="s">
        <v>181</v>
      </c>
      <c r="K84" s="25" t="s">
        <v>11</v>
      </c>
      <c r="L84" s="5">
        <v>1</v>
      </c>
      <c r="M84" s="5">
        <v>1</v>
      </c>
      <c r="N84" s="5">
        <v>1</v>
      </c>
      <c r="O84" s="1">
        <v>1</v>
      </c>
    </row>
    <row r="85" spans="1:15" ht="73.5" x14ac:dyDescent="0.25">
      <c r="A85" s="25" t="s">
        <v>241</v>
      </c>
      <c r="B85" s="25" t="s">
        <v>468</v>
      </c>
      <c r="C85" s="25" t="s">
        <v>283</v>
      </c>
      <c r="D85" s="25" t="s">
        <v>273</v>
      </c>
      <c r="E85" s="25">
        <v>0</v>
      </c>
      <c r="F85" s="25" t="s">
        <v>17</v>
      </c>
      <c r="G85" s="25" t="s">
        <v>17</v>
      </c>
      <c r="H85" s="25">
        <v>0</v>
      </c>
      <c r="I85" s="25">
        <v>0</v>
      </c>
      <c r="J85" s="25" t="s">
        <v>182</v>
      </c>
      <c r="K85" s="25" t="s">
        <v>11</v>
      </c>
      <c r="L85" s="5">
        <v>10</v>
      </c>
      <c r="M85" s="5">
        <v>10</v>
      </c>
      <c r="N85" s="5">
        <v>10</v>
      </c>
      <c r="O85" s="1">
        <v>10</v>
      </c>
    </row>
    <row r="86" spans="1:15" ht="125.25" customHeight="1" x14ac:dyDescent="0.25">
      <c r="A86" s="25" t="s">
        <v>242</v>
      </c>
      <c r="B86" s="25" t="s">
        <v>468</v>
      </c>
      <c r="C86" s="25" t="s">
        <v>284</v>
      </c>
      <c r="D86" s="25" t="s">
        <v>273</v>
      </c>
      <c r="E86" s="25">
        <v>0</v>
      </c>
      <c r="F86" s="25" t="s">
        <v>17</v>
      </c>
      <c r="G86" s="25" t="s">
        <v>17</v>
      </c>
      <c r="H86" s="25">
        <v>0</v>
      </c>
      <c r="I86" s="25">
        <v>0</v>
      </c>
      <c r="J86" s="25" t="s">
        <v>183</v>
      </c>
      <c r="K86" s="25" t="s">
        <v>11</v>
      </c>
      <c r="L86" s="5">
        <v>3</v>
      </c>
      <c r="M86" s="5" t="s">
        <v>63</v>
      </c>
      <c r="N86" s="5" t="s">
        <v>63</v>
      </c>
      <c r="O86" s="1">
        <v>2</v>
      </c>
    </row>
    <row r="87" spans="1:15" ht="126" customHeight="1" x14ac:dyDescent="0.25">
      <c r="A87" s="25" t="s">
        <v>366</v>
      </c>
      <c r="B87" s="25" t="s">
        <v>468</v>
      </c>
      <c r="C87" s="25" t="s">
        <v>284</v>
      </c>
      <c r="D87" s="25" t="s">
        <v>273</v>
      </c>
      <c r="E87" s="25">
        <v>0</v>
      </c>
      <c r="F87" s="25" t="s">
        <v>20</v>
      </c>
      <c r="G87" s="25" t="s">
        <v>17</v>
      </c>
      <c r="H87" s="25">
        <v>0</v>
      </c>
      <c r="I87" s="25">
        <v>0</v>
      </c>
      <c r="J87" s="25" t="s">
        <v>171</v>
      </c>
      <c r="K87" s="25" t="s">
        <v>11</v>
      </c>
      <c r="L87" s="5" t="s">
        <v>63</v>
      </c>
      <c r="M87" s="5" t="s">
        <v>63</v>
      </c>
      <c r="N87" s="5" t="s">
        <v>64</v>
      </c>
      <c r="O87" s="1">
        <v>2</v>
      </c>
    </row>
    <row r="88" spans="1:15" ht="63.75" customHeight="1" x14ac:dyDescent="0.25">
      <c r="A88" s="25" t="s">
        <v>367</v>
      </c>
      <c r="B88" s="25" t="s">
        <v>468</v>
      </c>
      <c r="C88" s="25" t="s">
        <v>283</v>
      </c>
      <c r="D88" s="25" t="s">
        <v>273</v>
      </c>
      <c r="E88" s="25">
        <v>0</v>
      </c>
      <c r="F88" s="25" t="s">
        <v>20</v>
      </c>
      <c r="G88" s="25" t="s">
        <v>17</v>
      </c>
      <c r="H88" s="25">
        <v>0</v>
      </c>
      <c r="I88" s="25">
        <v>0</v>
      </c>
      <c r="J88" s="25" t="s">
        <v>196</v>
      </c>
      <c r="K88" s="25" t="s">
        <v>11</v>
      </c>
      <c r="L88" s="5">
        <v>0</v>
      </c>
      <c r="M88" s="5">
        <v>1</v>
      </c>
      <c r="N88" s="5">
        <v>1</v>
      </c>
      <c r="O88" s="1">
        <v>1</v>
      </c>
    </row>
    <row r="89" spans="1:15" x14ac:dyDescent="0.25">
      <c r="A89" s="25" t="s">
        <v>306</v>
      </c>
      <c r="B89" s="25"/>
      <c r="C89" s="25"/>
      <c r="D89" s="25"/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5"/>
      <c r="K89" s="25"/>
      <c r="L89" s="5"/>
      <c r="M89" s="5"/>
      <c r="N89" s="5"/>
      <c r="O89" s="1"/>
    </row>
    <row r="90" spans="1:15" ht="14.25" customHeight="1" x14ac:dyDescent="0.25">
      <c r="A90" s="38" t="s">
        <v>26</v>
      </c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40"/>
      <c r="O90" s="1"/>
    </row>
    <row r="91" spans="1:15" ht="63.75" customHeight="1" x14ac:dyDescent="0.25">
      <c r="A91" s="25" t="s">
        <v>368</v>
      </c>
      <c r="B91" s="25" t="s">
        <v>468</v>
      </c>
      <c r="C91" s="25" t="s">
        <v>216</v>
      </c>
      <c r="D91" s="25" t="s">
        <v>273</v>
      </c>
      <c r="E91" s="28">
        <f t="shared" ref="E91:E117" si="6">F91+G91+H91+I91</f>
        <v>8</v>
      </c>
      <c r="F91" s="28">
        <v>2</v>
      </c>
      <c r="G91" s="28">
        <v>2</v>
      </c>
      <c r="H91" s="28">
        <v>2</v>
      </c>
      <c r="I91" s="28">
        <v>2</v>
      </c>
      <c r="J91" s="25" t="s">
        <v>65</v>
      </c>
      <c r="K91" s="25" t="s">
        <v>11</v>
      </c>
      <c r="L91" s="25">
        <v>27</v>
      </c>
      <c r="M91" s="25">
        <v>27</v>
      </c>
      <c r="N91" s="25">
        <v>27</v>
      </c>
      <c r="O91" s="1">
        <v>25</v>
      </c>
    </row>
    <row r="92" spans="1:15" ht="64.5" customHeight="1" x14ac:dyDescent="0.25">
      <c r="A92" s="25" t="s">
        <v>369</v>
      </c>
      <c r="B92" s="25" t="s">
        <v>468</v>
      </c>
      <c r="C92" s="25" t="s">
        <v>222</v>
      </c>
      <c r="D92" s="25" t="s">
        <v>273</v>
      </c>
      <c r="E92" s="28">
        <f t="shared" si="6"/>
        <v>3.2</v>
      </c>
      <c r="F92" s="28">
        <v>0.8</v>
      </c>
      <c r="G92" s="28">
        <v>0.8</v>
      </c>
      <c r="H92" s="28">
        <v>0.8</v>
      </c>
      <c r="I92" s="28">
        <v>0.8</v>
      </c>
      <c r="J92" s="25" t="s">
        <v>163</v>
      </c>
      <c r="K92" s="25" t="s">
        <v>11</v>
      </c>
      <c r="L92" s="25">
        <v>100</v>
      </c>
      <c r="M92" s="25">
        <v>100</v>
      </c>
      <c r="N92" s="25">
        <v>80</v>
      </c>
      <c r="O92" s="1">
        <v>50</v>
      </c>
    </row>
    <row r="93" spans="1:15" ht="63.75" customHeight="1" x14ac:dyDescent="0.25">
      <c r="A93" s="25" t="s">
        <v>370</v>
      </c>
      <c r="B93" s="25" t="s">
        <v>468</v>
      </c>
      <c r="C93" s="25" t="s">
        <v>216</v>
      </c>
      <c r="D93" s="25" t="s">
        <v>273</v>
      </c>
      <c r="E93" s="28">
        <f t="shared" si="6"/>
        <v>2</v>
      </c>
      <c r="F93" s="28">
        <v>0.5</v>
      </c>
      <c r="G93" s="28">
        <v>0.5</v>
      </c>
      <c r="H93" s="28">
        <v>0.5</v>
      </c>
      <c r="I93" s="28">
        <v>0.5</v>
      </c>
      <c r="J93" s="25" t="s">
        <v>66</v>
      </c>
      <c r="K93" s="25" t="s">
        <v>11</v>
      </c>
      <c r="L93" s="25">
        <v>7</v>
      </c>
      <c r="M93" s="25">
        <v>7</v>
      </c>
      <c r="N93" s="25">
        <v>2</v>
      </c>
      <c r="O93" s="1">
        <v>7</v>
      </c>
    </row>
    <row r="94" spans="1:15" ht="63" customHeight="1" x14ac:dyDescent="0.25">
      <c r="A94" s="25" t="s">
        <v>371</v>
      </c>
      <c r="B94" s="25" t="s">
        <v>468</v>
      </c>
      <c r="C94" s="25" t="s">
        <v>223</v>
      </c>
      <c r="D94" s="25" t="s">
        <v>273</v>
      </c>
      <c r="E94" s="28">
        <f t="shared" si="6"/>
        <v>2</v>
      </c>
      <c r="F94" s="28">
        <v>0.5</v>
      </c>
      <c r="G94" s="28">
        <v>0.5</v>
      </c>
      <c r="H94" s="28">
        <v>0.5</v>
      </c>
      <c r="I94" s="28">
        <v>0.5</v>
      </c>
      <c r="J94" s="25" t="s">
        <v>67</v>
      </c>
      <c r="K94" s="25" t="s">
        <v>19</v>
      </c>
      <c r="L94" s="25">
        <v>25</v>
      </c>
      <c r="M94" s="25">
        <v>25</v>
      </c>
      <c r="N94" s="25">
        <v>25</v>
      </c>
      <c r="O94" s="1">
        <v>1</v>
      </c>
    </row>
    <row r="95" spans="1:15" ht="62.25" customHeight="1" x14ac:dyDescent="0.25">
      <c r="A95" s="25" t="s">
        <v>372</v>
      </c>
      <c r="B95" s="25" t="s">
        <v>468</v>
      </c>
      <c r="C95" s="25" t="s">
        <v>216</v>
      </c>
      <c r="D95" s="25" t="s">
        <v>273</v>
      </c>
      <c r="E95" s="31">
        <f t="shared" si="6"/>
        <v>0</v>
      </c>
      <c r="F95" s="31">
        <v>0</v>
      </c>
      <c r="G95" s="31">
        <v>0</v>
      </c>
      <c r="H95" s="31">
        <v>0</v>
      </c>
      <c r="I95" s="31">
        <v>0</v>
      </c>
      <c r="J95" s="25" t="s">
        <v>65</v>
      </c>
      <c r="K95" s="25" t="s">
        <v>211</v>
      </c>
      <c r="L95" s="25">
        <v>4</v>
      </c>
      <c r="M95" s="25">
        <v>4</v>
      </c>
      <c r="N95" s="25">
        <v>4</v>
      </c>
      <c r="O95" s="1">
        <v>4</v>
      </c>
    </row>
    <row r="96" spans="1:15" ht="62.25" customHeight="1" x14ac:dyDescent="0.25">
      <c r="A96" s="25" t="s">
        <v>373</v>
      </c>
      <c r="B96" s="25" t="s">
        <v>468</v>
      </c>
      <c r="C96" s="25" t="s">
        <v>216</v>
      </c>
      <c r="D96" s="25" t="s">
        <v>273</v>
      </c>
      <c r="E96" s="31">
        <f t="shared" si="6"/>
        <v>0</v>
      </c>
      <c r="F96" s="31">
        <v>0</v>
      </c>
      <c r="G96" s="31">
        <v>0</v>
      </c>
      <c r="H96" s="31">
        <v>0</v>
      </c>
      <c r="I96" s="31">
        <v>0</v>
      </c>
      <c r="J96" s="25" t="s">
        <v>65</v>
      </c>
      <c r="K96" s="25" t="s">
        <v>211</v>
      </c>
      <c r="L96" s="25">
        <v>3</v>
      </c>
      <c r="M96" s="25">
        <v>3</v>
      </c>
      <c r="N96" s="25">
        <v>3</v>
      </c>
      <c r="O96" s="1">
        <v>3</v>
      </c>
    </row>
    <row r="97" spans="1:15" ht="63" customHeight="1" x14ac:dyDescent="0.25">
      <c r="A97" s="25" t="s">
        <v>374</v>
      </c>
      <c r="B97" s="25" t="s">
        <v>468</v>
      </c>
      <c r="C97" s="25" t="s">
        <v>216</v>
      </c>
      <c r="D97" s="25" t="s">
        <v>273</v>
      </c>
      <c r="E97" s="31">
        <f t="shared" si="6"/>
        <v>0</v>
      </c>
      <c r="F97" s="31">
        <v>0</v>
      </c>
      <c r="G97" s="31">
        <v>0</v>
      </c>
      <c r="H97" s="31">
        <v>0</v>
      </c>
      <c r="I97" s="31">
        <v>0</v>
      </c>
      <c r="J97" s="25" t="s">
        <v>65</v>
      </c>
      <c r="K97" s="25" t="s">
        <v>211</v>
      </c>
      <c r="L97" s="25">
        <v>11</v>
      </c>
      <c r="M97" s="25">
        <v>11</v>
      </c>
      <c r="N97" s="25">
        <v>11</v>
      </c>
      <c r="O97" s="1">
        <v>11</v>
      </c>
    </row>
    <row r="98" spans="1:15" ht="64.5" customHeight="1" x14ac:dyDescent="0.25">
      <c r="A98" s="25" t="s">
        <v>375</v>
      </c>
      <c r="B98" s="25" t="s">
        <v>468</v>
      </c>
      <c r="C98" s="25" t="s">
        <v>216</v>
      </c>
      <c r="D98" s="25" t="s">
        <v>273</v>
      </c>
      <c r="E98" s="31">
        <f t="shared" si="6"/>
        <v>0</v>
      </c>
      <c r="F98" s="31">
        <v>0</v>
      </c>
      <c r="G98" s="31">
        <v>0</v>
      </c>
      <c r="H98" s="31">
        <v>0</v>
      </c>
      <c r="I98" s="31">
        <v>0</v>
      </c>
      <c r="J98" s="25" t="s">
        <v>65</v>
      </c>
      <c r="K98" s="25" t="s">
        <v>211</v>
      </c>
      <c r="L98" s="25">
        <v>1</v>
      </c>
      <c r="M98" s="25">
        <v>1</v>
      </c>
      <c r="N98" s="25">
        <v>1</v>
      </c>
      <c r="O98" s="1">
        <v>1</v>
      </c>
    </row>
    <row r="99" spans="1:15" ht="62.25" customHeight="1" x14ac:dyDescent="0.25">
      <c r="A99" s="25" t="s">
        <v>452</v>
      </c>
      <c r="B99" s="25" t="s">
        <v>468</v>
      </c>
      <c r="C99" s="25" t="s">
        <v>216</v>
      </c>
      <c r="D99" s="25" t="s">
        <v>273</v>
      </c>
      <c r="E99" s="28">
        <f t="shared" si="6"/>
        <v>810.8</v>
      </c>
      <c r="F99" s="28">
        <v>637.1</v>
      </c>
      <c r="G99" s="28">
        <v>57.9</v>
      </c>
      <c r="H99" s="28">
        <v>57.9</v>
      </c>
      <c r="I99" s="28">
        <v>57.9</v>
      </c>
      <c r="J99" s="25"/>
      <c r="K99" s="25"/>
      <c r="L99" s="25"/>
      <c r="M99" s="25"/>
      <c r="N99" s="25"/>
      <c r="O99" s="1"/>
    </row>
    <row r="100" spans="1:15" x14ac:dyDescent="0.25">
      <c r="A100" s="25" t="s">
        <v>217</v>
      </c>
      <c r="B100" s="25"/>
      <c r="C100" s="25"/>
      <c r="D100" s="25"/>
      <c r="E100" s="28">
        <f>SUM(E91:E99)</f>
        <v>826</v>
      </c>
      <c r="F100" s="28">
        <f>SUM(F91:F99)</f>
        <v>640.9</v>
      </c>
      <c r="G100" s="28">
        <f>SUM(G91:G99)</f>
        <v>61.699999999999996</v>
      </c>
      <c r="H100" s="28">
        <f>SUM(H91:H99)</f>
        <v>61.699999999999996</v>
      </c>
      <c r="I100" s="28">
        <f>SUM(I91:I99)</f>
        <v>61.699999999999996</v>
      </c>
      <c r="J100" s="25"/>
      <c r="K100" s="25"/>
      <c r="L100" s="25"/>
      <c r="M100" s="25"/>
      <c r="N100" s="25"/>
      <c r="O100" s="1"/>
    </row>
    <row r="101" spans="1:15" ht="63.75" customHeight="1" x14ac:dyDescent="0.25">
      <c r="A101" s="25" t="s">
        <v>453</v>
      </c>
      <c r="B101" s="25" t="s">
        <v>468</v>
      </c>
      <c r="C101" s="25" t="s">
        <v>224</v>
      </c>
      <c r="D101" s="25" t="s">
        <v>273</v>
      </c>
      <c r="E101" s="31">
        <f t="shared" si="6"/>
        <v>0</v>
      </c>
      <c r="F101" s="31">
        <v>0</v>
      </c>
      <c r="G101" s="31">
        <v>0</v>
      </c>
      <c r="H101" s="31">
        <v>0</v>
      </c>
      <c r="I101" s="31">
        <v>0</v>
      </c>
      <c r="J101" s="25" t="s">
        <v>68</v>
      </c>
      <c r="K101" s="25" t="s">
        <v>11</v>
      </c>
      <c r="L101" s="25">
        <v>18</v>
      </c>
      <c r="M101" s="25">
        <v>18</v>
      </c>
      <c r="N101" s="25">
        <v>18</v>
      </c>
      <c r="O101" s="1">
        <v>18</v>
      </c>
    </row>
    <row r="102" spans="1:15" ht="63" customHeight="1" x14ac:dyDescent="0.25">
      <c r="A102" s="25" t="s">
        <v>454</v>
      </c>
      <c r="B102" s="25" t="s">
        <v>468</v>
      </c>
      <c r="C102" s="25" t="s">
        <v>224</v>
      </c>
      <c r="D102" s="25" t="s">
        <v>273</v>
      </c>
      <c r="E102" s="28">
        <f t="shared" si="6"/>
        <v>4</v>
      </c>
      <c r="F102" s="28">
        <v>1</v>
      </c>
      <c r="G102" s="28">
        <v>1</v>
      </c>
      <c r="H102" s="28">
        <v>1</v>
      </c>
      <c r="I102" s="28">
        <v>1</v>
      </c>
      <c r="J102" s="25" t="s">
        <v>69</v>
      </c>
      <c r="K102" s="25" t="s">
        <v>44</v>
      </c>
      <c r="L102" s="25">
        <v>250</v>
      </c>
      <c r="M102" s="25">
        <v>250</v>
      </c>
      <c r="N102" s="25">
        <v>250</v>
      </c>
      <c r="O102" s="1">
        <v>250</v>
      </c>
    </row>
    <row r="103" spans="1:15" ht="63" customHeight="1" x14ac:dyDescent="0.25">
      <c r="A103" s="25" t="s">
        <v>455</v>
      </c>
      <c r="B103" s="25" t="s">
        <v>468</v>
      </c>
      <c r="C103" s="25" t="s">
        <v>224</v>
      </c>
      <c r="D103" s="25" t="s">
        <v>273</v>
      </c>
      <c r="E103" s="28">
        <f t="shared" si="6"/>
        <v>8</v>
      </c>
      <c r="F103" s="28">
        <v>2</v>
      </c>
      <c r="G103" s="28">
        <v>2</v>
      </c>
      <c r="H103" s="28">
        <v>2</v>
      </c>
      <c r="I103" s="28">
        <v>2</v>
      </c>
      <c r="J103" s="25" t="s">
        <v>70</v>
      </c>
      <c r="K103" s="25" t="s">
        <v>44</v>
      </c>
      <c r="L103" s="25">
        <v>125</v>
      </c>
      <c r="M103" s="25">
        <v>125</v>
      </c>
      <c r="N103" s="25">
        <v>125</v>
      </c>
      <c r="O103" s="1">
        <v>125</v>
      </c>
    </row>
    <row r="104" spans="1:15" ht="63" customHeight="1" x14ac:dyDescent="0.25">
      <c r="A104" s="25" t="s">
        <v>456</v>
      </c>
      <c r="B104" s="25" t="s">
        <v>468</v>
      </c>
      <c r="C104" s="25" t="s">
        <v>224</v>
      </c>
      <c r="D104" s="25" t="s">
        <v>273</v>
      </c>
      <c r="E104" s="28">
        <f t="shared" si="6"/>
        <v>6</v>
      </c>
      <c r="F104" s="28">
        <v>1.5</v>
      </c>
      <c r="G104" s="28">
        <v>1.5</v>
      </c>
      <c r="H104" s="28">
        <v>1.5</v>
      </c>
      <c r="I104" s="28">
        <v>1.5</v>
      </c>
      <c r="J104" s="25" t="s">
        <v>71</v>
      </c>
      <c r="K104" s="25" t="s">
        <v>44</v>
      </c>
      <c r="L104" s="25">
        <v>90</v>
      </c>
      <c r="M104" s="25">
        <v>90</v>
      </c>
      <c r="N104" s="25">
        <v>90</v>
      </c>
      <c r="O104" s="1">
        <v>90</v>
      </c>
    </row>
    <row r="105" spans="1:15" ht="63" customHeight="1" x14ac:dyDescent="0.25">
      <c r="A105" s="23" t="s">
        <v>457</v>
      </c>
      <c r="B105" s="25" t="s">
        <v>468</v>
      </c>
      <c r="C105" s="25" t="s">
        <v>224</v>
      </c>
      <c r="D105" s="25" t="s">
        <v>273</v>
      </c>
      <c r="E105" s="28">
        <f t="shared" si="6"/>
        <v>1024.2</v>
      </c>
      <c r="F105" s="28">
        <v>431.1</v>
      </c>
      <c r="G105" s="28">
        <v>197.7</v>
      </c>
      <c r="H105" s="28">
        <v>197.7</v>
      </c>
      <c r="I105" s="28">
        <v>197.7</v>
      </c>
      <c r="J105" s="25"/>
      <c r="K105" s="25"/>
      <c r="L105" s="25"/>
      <c r="M105" s="25"/>
      <c r="N105" s="25"/>
      <c r="O105" s="1"/>
    </row>
    <row r="106" spans="1:15" ht="21" x14ac:dyDescent="0.25">
      <c r="A106" s="25" t="s">
        <v>218</v>
      </c>
      <c r="B106" s="25"/>
      <c r="C106" s="25"/>
      <c r="D106" s="25"/>
      <c r="E106" s="28">
        <f t="shared" si="6"/>
        <v>1042.2</v>
      </c>
      <c r="F106" s="28">
        <f>SUM(F101:F105)</f>
        <v>435.6</v>
      </c>
      <c r="G106" s="28">
        <f t="shared" ref="G106:I106" si="7">SUM(G101:G105)</f>
        <v>202.2</v>
      </c>
      <c r="H106" s="28">
        <f t="shared" si="7"/>
        <v>202.2</v>
      </c>
      <c r="I106" s="28">
        <f t="shared" si="7"/>
        <v>202.2</v>
      </c>
      <c r="J106" s="25"/>
      <c r="K106" s="25"/>
      <c r="L106" s="25"/>
      <c r="M106" s="25"/>
      <c r="N106" s="25"/>
      <c r="O106" s="1"/>
    </row>
    <row r="107" spans="1:15" ht="64.5" customHeight="1" x14ac:dyDescent="0.25">
      <c r="A107" s="25" t="s">
        <v>458</v>
      </c>
      <c r="B107" s="25" t="s">
        <v>468</v>
      </c>
      <c r="C107" s="25" t="s">
        <v>295</v>
      </c>
      <c r="D107" s="25" t="s">
        <v>273</v>
      </c>
      <c r="E107" s="28">
        <f t="shared" si="6"/>
        <v>426.2</v>
      </c>
      <c r="F107" s="28">
        <v>131.9</v>
      </c>
      <c r="G107" s="28">
        <v>103.3</v>
      </c>
      <c r="H107" s="28">
        <v>95.5</v>
      </c>
      <c r="I107" s="28">
        <v>95.5</v>
      </c>
      <c r="J107" s="25"/>
      <c r="K107" s="25"/>
      <c r="L107" s="25"/>
      <c r="M107" s="25"/>
      <c r="N107" s="25"/>
      <c r="O107" s="1"/>
    </row>
    <row r="108" spans="1:15" x14ac:dyDescent="0.25">
      <c r="A108" s="23" t="s">
        <v>294</v>
      </c>
      <c r="B108" s="25"/>
      <c r="C108" s="25"/>
      <c r="D108" s="25"/>
      <c r="E108" s="28">
        <f t="shared" si="6"/>
        <v>426.2</v>
      </c>
      <c r="F108" s="28">
        <f>SUM(F107:F107)</f>
        <v>131.9</v>
      </c>
      <c r="G108" s="28">
        <f>SUM(G107:G107)</f>
        <v>103.3</v>
      </c>
      <c r="H108" s="28">
        <f>SUM(H107:H107)</f>
        <v>95.5</v>
      </c>
      <c r="I108" s="28">
        <f>SUM(I107:I107)</f>
        <v>95.5</v>
      </c>
      <c r="J108" s="25"/>
      <c r="K108" s="25"/>
      <c r="L108" s="25"/>
      <c r="M108" s="25"/>
      <c r="N108" s="25"/>
      <c r="O108" s="1"/>
    </row>
    <row r="109" spans="1:15" ht="62.25" customHeight="1" x14ac:dyDescent="0.25">
      <c r="A109" s="25" t="s">
        <v>459</v>
      </c>
      <c r="B109" s="25" t="s">
        <v>468</v>
      </c>
      <c r="C109" s="25" t="s">
        <v>230</v>
      </c>
      <c r="D109" s="25" t="s">
        <v>273</v>
      </c>
      <c r="E109" s="28">
        <f t="shared" si="6"/>
        <v>2.8</v>
      </c>
      <c r="F109" s="28">
        <v>0.7</v>
      </c>
      <c r="G109" s="28">
        <v>0.7</v>
      </c>
      <c r="H109" s="28">
        <v>0.7</v>
      </c>
      <c r="I109" s="28">
        <v>0.7</v>
      </c>
      <c r="J109" s="25" t="s">
        <v>235</v>
      </c>
      <c r="K109" s="25" t="s">
        <v>11</v>
      </c>
      <c r="L109" s="25">
        <v>20</v>
      </c>
      <c r="M109" s="25">
        <v>20</v>
      </c>
      <c r="N109" s="25">
        <v>20</v>
      </c>
      <c r="O109" s="1">
        <v>10</v>
      </c>
    </row>
    <row r="110" spans="1:15" ht="64.5" customHeight="1" x14ac:dyDescent="0.25">
      <c r="A110" s="23" t="s">
        <v>460</v>
      </c>
      <c r="B110" s="25" t="s">
        <v>468</v>
      </c>
      <c r="C110" s="25" t="s">
        <v>230</v>
      </c>
      <c r="D110" s="25" t="s">
        <v>273</v>
      </c>
      <c r="E110" s="28">
        <f t="shared" si="6"/>
        <v>2656.2000000000003</v>
      </c>
      <c r="F110" s="28">
        <v>1572.8</v>
      </c>
      <c r="G110" s="28">
        <v>419.8</v>
      </c>
      <c r="H110" s="28">
        <v>331.8</v>
      </c>
      <c r="I110" s="28">
        <v>331.8</v>
      </c>
      <c r="J110" s="25"/>
      <c r="K110" s="25"/>
      <c r="L110" s="25"/>
      <c r="M110" s="25"/>
      <c r="N110" s="25"/>
      <c r="O110" s="1"/>
    </row>
    <row r="111" spans="1:15" ht="63.75" customHeight="1" x14ac:dyDescent="0.25">
      <c r="A111" s="25" t="s">
        <v>296</v>
      </c>
      <c r="B111" s="25"/>
      <c r="C111" s="25" t="s">
        <v>230</v>
      </c>
      <c r="D111" s="25" t="s">
        <v>273</v>
      </c>
      <c r="E111" s="28">
        <f>F111+G111+H111+I111</f>
        <v>2659</v>
      </c>
      <c r="F111" s="28">
        <f>SUM(F109:F110)</f>
        <v>1573.5</v>
      </c>
      <c r="G111" s="28">
        <f>SUM(G109:G110)</f>
        <v>420.5</v>
      </c>
      <c r="H111" s="28">
        <f>SUM(H109:H110)</f>
        <v>332.5</v>
      </c>
      <c r="I111" s="28">
        <f>SUM(I109:I110)</f>
        <v>332.5</v>
      </c>
      <c r="J111" s="25"/>
      <c r="K111" s="25"/>
      <c r="L111" s="25"/>
      <c r="M111" s="25"/>
      <c r="N111" s="25"/>
      <c r="O111" s="1"/>
    </row>
    <row r="112" spans="1:15" ht="65.25" customHeight="1" x14ac:dyDescent="0.25">
      <c r="A112" s="25" t="s">
        <v>461</v>
      </c>
      <c r="B112" s="25" t="s">
        <v>468</v>
      </c>
      <c r="C112" s="25" t="s">
        <v>234</v>
      </c>
      <c r="D112" s="25" t="s">
        <v>273</v>
      </c>
      <c r="E112" s="28">
        <f t="shared" si="6"/>
        <v>3.2</v>
      </c>
      <c r="F112" s="28">
        <v>0.8</v>
      </c>
      <c r="G112" s="28">
        <v>0.8</v>
      </c>
      <c r="H112" s="28">
        <v>0.8</v>
      </c>
      <c r="I112" s="28">
        <v>0.8</v>
      </c>
      <c r="J112" s="25" t="s">
        <v>72</v>
      </c>
      <c r="K112" s="25" t="s">
        <v>19</v>
      </c>
      <c r="L112" s="25">
        <v>2</v>
      </c>
      <c r="M112" s="25">
        <v>2</v>
      </c>
      <c r="N112" s="25">
        <v>2</v>
      </c>
      <c r="O112" s="1">
        <v>2</v>
      </c>
    </row>
    <row r="113" spans="1:20" ht="62.25" customHeight="1" x14ac:dyDescent="0.25">
      <c r="A113" s="25" t="s">
        <v>462</v>
      </c>
      <c r="B113" s="25" t="s">
        <v>468</v>
      </c>
      <c r="C113" s="25" t="s">
        <v>225</v>
      </c>
      <c r="D113" s="25" t="s">
        <v>273</v>
      </c>
      <c r="E113" s="31">
        <f t="shared" si="6"/>
        <v>0</v>
      </c>
      <c r="F113" s="31">
        <v>0</v>
      </c>
      <c r="G113" s="31">
        <v>0</v>
      </c>
      <c r="H113" s="31">
        <v>0</v>
      </c>
      <c r="I113" s="31">
        <v>0</v>
      </c>
      <c r="J113" s="25" t="s">
        <v>73</v>
      </c>
      <c r="K113" s="25" t="s">
        <v>11</v>
      </c>
      <c r="L113" s="25">
        <v>2</v>
      </c>
      <c r="M113" s="25">
        <v>2</v>
      </c>
      <c r="N113" s="25">
        <v>2</v>
      </c>
      <c r="O113" s="1">
        <v>2</v>
      </c>
    </row>
    <row r="114" spans="1:20" ht="115.5" customHeight="1" x14ac:dyDescent="0.25">
      <c r="A114" s="25" t="s">
        <v>463</v>
      </c>
      <c r="B114" s="25" t="s">
        <v>468</v>
      </c>
      <c r="C114" s="25" t="s">
        <v>226</v>
      </c>
      <c r="D114" s="25" t="s">
        <v>273</v>
      </c>
      <c r="E114" s="28">
        <f t="shared" si="6"/>
        <v>0</v>
      </c>
      <c r="F114" s="31">
        <v>0</v>
      </c>
      <c r="G114" s="28">
        <v>0</v>
      </c>
      <c r="H114" s="31">
        <v>0</v>
      </c>
      <c r="I114" s="31">
        <v>0</v>
      </c>
      <c r="J114" s="25" t="s">
        <v>74</v>
      </c>
      <c r="K114" s="25" t="s">
        <v>75</v>
      </c>
      <c r="L114" s="25" t="s">
        <v>76</v>
      </c>
      <c r="M114" s="25" t="s">
        <v>76</v>
      </c>
      <c r="N114" s="25" t="s">
        <v>76</v>
      </c>
      <c r="O114" s="3" t="s">
        <v>76</v>
      </c>
    </row>
    <row r="115" spans="1:20" ht="62.25" customHeight="1" x14ac:dyDescent="0.25">
      <c r="A115" s="25" t="s">
        <v>464</v>
      </c>
      <c r="B115" s="25" t="s">
        <v>468</v>
      </c>
      <c r="C115" s="25" t="s">
        <v>227</v>
      </c>
      <c r="D115" s="25" t="s">
        <v>273</v>
      </c>
      <c r="E115" s="31">
        <f t="shared" si="6"/>
        <v>0</v>
      </c>
      <c r="F115" s="31">
        <v>0</v>
      </c>
      <c r="G115" s="31">
        <v>0</v>
      </c>
      <c r="H115" s="31">
        <v>0</v>
      </c>
      <c r="I115" s="31">
        <v>0</v>
      </c>
      <c r="J115" s="25" t="s">
        <v>77</v>
      </c>
      <c r="K115" s="25" t="s">
        <v>78</v>
      </c>
      <c r="L115" s="25" t="s">
        <v>79</v>
      </c>
      <c r="M115" s="25" t="s">
        <v>79</v>
      </c>
      <c r="N115" s="25" t="s">
        <v>79</v>
      </c>
      <c r="O115" s="1" t="s">
        <v>79</v>
      </c>
    </row>
    <row r="116" spans="1:20" ht="61.5" customHeight="1" x14ac:dyDescent="0.25">
      <c r="A116" s="25" t="s">
        <v>465</v>
      </c>
      <c r="B116" s="25" t="s">
        <v>468</v>
      </c>
      <c r="C116" s="25" t="s">
        <v>228</v>
      </c>
      <c r="D116" s="25" t="s">
        <v>273</v>
      </c>
      <c r="E116" s="31">
        <f t="shared" si="6"/>
        <v>0</v>
      </c>
      <c r="F116" s="31">
        <v>0</v>
      </c>
      <c r="G116" s="28">
        <v>0</v>
      </c>
      <c r="H116" s="31">
        <v>0</v>
      </c>
      <c r="I116" s="31">
        <v>0</v>
      </c>
      <c r="J116" s="25" t="s">
        <v>65</v>
      </c>
      <c r="K116" s="25" t="s">
        <v>211</v>
      </c>
      <c r="L116" s="25">
        <v>3</v>
      </c>
      <c r="M116" s="25">
        <v>3</v>
      </c>
      <c r="N116" s="25">
        <v>3</v>
      </c>
      <c r="O116" s="1">
        <v>3</v>
      </c>
    </row>
    <row r="117" spans="1:20" ht="62.25" customHeight="1" x14ac:dyDescent="0.25">
      <c r="A117" s="23" t="s">
        <v>466</v>
      </c>
      <c r="B117" s="25" t="s">
        <v>468</v>
      </c>
      <c r="C117" s="25" t="s">
        <v>228</v>
      </c>
      <c r="D117" s="25" t="s">
        <v>273</v>
      </c>
      <c r="E117" s="28">
        <f t="shared" si="6"/>
        <v>996.59999999999991</v>
      </c>
      <c r="F117" s="30">
        <v>174</v>
      </c>
      <c r="G117" s="30">
        <v>286.2</v>
      </c>
      <c r="H117" s="30">
        <v>268.2</v>
      </c>
      <c r="I117" s="30">
        <v>268.2</v>
      </c>
      <c r="J117" s="23"/>
      <c r="K117" s="23"/>
      <c r="L117" s="23"/>
      <c r="M117" s="23"/>
      <c r="N117" s="23"/>
      <c r="O117" s="1"/>
    </row>
    <row r="118" spans="1:20" ht="21" x14ac:dyDescent="0.25">
      <c r="A118" s="23" t="s">
        <v>321</v>
      </c>
      <c r="B118" s="23"/>
      <c r="C118" s="23"/>
      <c r="D118" s="23"/>
      <c r="E118" s="28">
        <f>F118+G118+H118+I118</f>
        <v>999.8</v>
      </c>
      <c r="F118" s="30">
        <f>SUM(F112:F117)</f>
        <v>174.8</v>
      </c>
      <c r="G118" s="30">
        <f>SUM(G112:G117)</f>
        <v>287</v>
      </c>
      <c r="H118" s="30">
        <f t="shared" ref="H118:I118" si="8">SUM(H112:H117)</f>
        <v>269</v>
      </c>
      <c r="I118" s="30">
        <f t="shared" si="8"/>
        <v>269</v>
      </c>
      <c r="J118" s="23"/>
      <c r="K118" s="23"/>
      <c r="L118" s="23"/>
      <c r="M118" s="23"/>
      <c r="N118" s="23"/>
      <c r="O118" s="1"/>
    </row>
    <row r="119" spans="1:20" x14ac:dyDescent="0.25">
      <c r="A119" s="23" t="s">
        <v>307</v>
      </c>
      <c r="B119" s="25"/>
      <c r="C119" s="23"/>
      <c r="D119" s="23"/>
      <c r="E119" s="30">
        <f>F119+G119+H119+I119</f>
        <v>5953.2000000000007</v>
      </c>
      <c r="F119" s="30">
        <f>SUM(F118,F111,F108,F106,F100)</f>
        <v>2956.7000000000003</v>
      </c>
      <c r="G119" s="30">
        <f>SUM(G118,G111,G108,G106,G100)</f>
        <v>1074.7</v>
      </c>
      <c r="H119" s="30">
        <f>SUM(H118,H111,H108,H106,H100)</f>
        <v>960.90000000000009</v>
      </c>
      <c r="I119" s="30">
        <f>SUM(I118,I111,I108,I106,I100)</f>
        <v>960.90000000000009</v>
      </c>
      <c r="J119" s="23"/>
      <c r="K119" s="23"/>
      <c r="L119" s="12"/>
      <c r="M119" s="12"/>
      <c r="N119" s="12"/>
      <c r="O119" s="1"/>
    </row>
    <row r="120" spans="1:20" x14ac:dyDescent="0.25">
      <c r="A120" s="38" t="s">
        <v>293</v>
      </c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40"/>
      <c r="O120" s="1"/>
      <c r="P120" s="47"/>
      <c r="Q120" s="48"/>
      <c r="R120" s="46"/>
      <c r="S120" s="46"/>
      <c r="T120" s="46"/>
    </row>
    <row r="121" spans="1:20" ht="62.25" customHeight="1" x14ac:dyDescent="0.25">
      <c r="A121" s="25" t="s">
        <v>376</v>
      </c>
      <c r="B121" s="25" t="s">
        <v>468</v>
      </c>
      <c r="C121" s="25" t="s">
        <v>299</v>
      </c>
      <c r="D121" s="25" t="s">
        <v>273</v>
      </c>
      <c r="E121" s="31">
        <v>0</v>
      </c>
      <c r="F121" s="31">
        <v>0</v>
      </c>
      <c r="G121" s="31">
        <v>0</v>
      </c>
      <c r="H121" s="31">
        <v>0</v>
      </c>
      <c r="I121" s="31">
        <v>0</v>
      </c>
      <c r="J121" s="25" t="s">
        <v>80</v>
      </c>
      <c r="K121" s="25" t="s">
        <v>11</v>
      </c>
      <c r="L121" s="25">
        <v>23</v>
      </c>
      <c r="M121" s="25">
        <v>23</v>
      </c>
      <c r="N121" s="25">
        <v>23</v>
      </c>
      <c r="O121" s="1">
        <v>23</v>
      </c>
      <c r="P121" s="47"/>
      <c r="Q121" s="48"/>
      <c r="R121" s="46"/>
      <c r="S121" s="46"/>
      <c r="T121" s="46"/>
    </row>
    <row r="122" spans="1:20" ht="62.25" customHeight="1" x14ac:dyDescent="0.25">
      <c r="A122" s="25" t="s">
        <v>377</v>
      </c>
      <c r="B122" s="25" t="s">
        <v>468</v>
      </c>
      <c r="C122" s="25" t="s">
        <v>299</v>
      </c>
      <c r="D122" s="25" t="s">
        <v>273</v>
      </c>
      <c r="E122" s="31">
        <v>0</v>
      </c>
      <c r="F122" s="31">
        <v>0</v>
      </c>
      <c r="G122" s="31">
        <v>0</v>
      </c>
      <c r="H122" s="31">
        <v>0</v>
      </c>
      <c r="I122" s="31">
        <v>0</v>
      </c>
      <c r="J122" s="25" t="s">
        <v>81</v>
      </c>
      <c r="K122" s="25" t="s">
        <v>11</v>
      </c>
      <c r="L122" s="25">
        <v>8</v>
      </c>
      <c r="M122" s="25">
        <v>8</v>
      </c>
      <c r="N122" s="25">
        <v>8</v>
      </c>
      <c r="O122" s="1">
        <v>8</v>
      </c>
    </row>
    <row r="123" spans="1:20" ht="64.5" customHeight="1" x14ac:dyDescent="0.25">
      <c r="A123" s="25" t="s">
        <v>378</v>
      </c>
      <c r="B123" s="25" t="s">
        <v>468</v>
      </c>
      <c r="C123" s="25" t="s">
        <v>299</v>
      </c>
      <c r="D123" s="25" t="s">
        <v>273</v>
      </c>
      <c r="E123" s="31">
        <v>0</v>
      </c>
      <c r="F123" s="31">
        <v>0</v>
      </c>
      <c r="G123" s="31">
        <v>0</v>
      </c>
      <c r="H123" s="31">
        <v>0</v>
      </c>
      <c r="I123" s="31">
        <v>0</v>
      </c>
      <c r="J123" s="25" t="s">
        <v>82</v>
      </c>
      <c r="K123" s="25" t="s">
        <v>11</v>
      </c>
      <c r="L123" s="25">
        <v>12</v>
      </c>
      <c r="M123" s="25">
        <v>12</v>
      </c>
      <c r="N123" s="25">
        <v>12</v>
      </c>
      <c r="O123" s="1">
        <v>12</v>
      </c>
    </row>
    <row r="124" spans="1:20" ht="62.25" customHeight="1" x14ac:dyDescent="0.25">
      <c r="A124" s="25" t="s">
        <v>379</v>
      </c>
      <c r="B124" s="25" t="s">
        <v>468</v>
      </c>
      <c r="C124" s="25" t="s">
        <v>299</v>
      </c>
      <c r="D124" s="25" t="s">
        <v>273</v>
      </c>
      <c r="E124" s="31">
        <v>0</v>
      </c>
      <c r="F124" s="31">
        <v>0</v>
      </c>
      <c r="G124" s="31">
        <v>0</v>
      </c>
      <c r="H124" s="31">
        <v>0</v>
      </c>
      <c r="I124" s="31">
        <v>0</v>
      </c>
      <c r="J124" s="25" t="s">
        <v>83</v>
      </c>
      <c r="K124" s="25" t="s">
        <v>11</v>
      </c>
      <c r="L124" s="25">
        <v>3000</v>
      </c>
      <c r="M124" s="25">
        <v>3500</v>
      </c>
      <c r="N124" s="25">
        <v>3500</v>
      </c>
      <c r="O124" s="1">
        <v>3500</v>
      </c>
    </row>
    <row r="125" spans="1:20" ht="62.25" customHeight="1" x14ac:dyDescent="0.25">
      <c r="A125" s="25" t="s">
        <v>380</v>
      </c>
      <c r="B125" s="25" t="s">
        <v>468</v>
      </c>
      <c r="C125" s="25" t="s">
        <v>299</v>
      </c>
      <c r="D125" s="25" t="s">
        <v>273</v>
      </c>
      <c r="E125" s="31">
        <v>0</v>
      </c>
      <c r="F125" s="31">
        <v>0</v>
      </c>
      <c r="G125" s="31">
        <v>0</v>
      </c>
      <c r="H125" s="31">
        <v>0</v>
      </c>
      <c r="I125" s="31">
        <v>0</v>
      </c>
      <c r="J125" s="25" t="s">
        <v>84</v>
      </c>
      <c r="K125" s="25" t="s">
        <v>44</v>
      </c>
      <c r="L125" s="25">
        <v>1000</v>
      </c>
      <c r="M125" s="25">
        <v>1000</v>
      </c>
      <c r="N125" s="25">
        <v>1000</v>
      </c>
      <c r="O125" s="1">
        <v>1000</v>
      </c>
    </row>
    <row r="126" spans="1:20" ht="62.25" customHeight="1" x14ac:dyDescent="0.25">
      <c r="A126" s="25" t="s">
        <v>381</v>
      </c>
      <c r="B126" s="25" t="s">
        <v>468</v>
      </c>
      <c r="C126" s="25" t="s">
        <v>299</v>
      </c>
      <c r="D126" s="25" t="s">
        <v>273</v>
      </c>
      <c r="E126" s="31">
        <v>0</v>
      </c>
      <c r="F126" s="31">
        <v>0</v>
      </c>
      <c r="G126" s="31">
        <v>0</v>
      </c>
      <c r="H126" s="31">
        <v>0</v>
      </c>
      <c r="I126" s="31">
        <v>0</v>
      </c>
      <c r="J126" s="25" t="s">
        <v>85</v>
      </c>
      <c r="K126" s="25" t="s">
        <v>44</v>
      </c>
      <c r="L126" s="25">
        <v>300</v>
      </c>
      <c r="M126" s="25">
        <v>300</v>
      </c>
      <c r="N126" s="25">
        <v>350</v>
      </c>
      <c r="O126" s="1">
        <v>350</v>
      </c>
    </row>
    <row r="127" spans="1:20" ht="60.75" customHeight="1" x14ac:dyDescent="0.25">
      <c r="A127" s="25" t="s">
        <v>382</v>
      </c>
      <c r="B127" s="25" t="s">
        <v>468</v>
      </c>
      <c r="C127" s="25" t="s">
        <v>299</v>
      </c>
      <c r="D127" s="25" t="s">
        <v>273</v>
      </c>
      <c r="E127" s="31">
        <v>0</v>
      </c>
      <c r="F127" s="31">
        <v>0</v>
      </c>
      <c r="G127" s="31">
        <v>0</v>
      </c>
      <c r="H127" s="31">
        <v>0</v>
      </c>
      <c r="I127" s="31">
        <v>0</v>
      </c>
      <c r="J127" s="25" t="s">
        <v>86</v>
      </c>
      <c r="K127" s="25" t="s">
        <v>11</v>
      </c>
      <c r="L127" s="25">
        <v>12</v>
      </c>
      <c r="M127" s="25">
        <v>12</v>
      </c>
      <c r="N127" s="25">
        <v>12</v>
      </c>
      <c r="O127" s="1">
        <v>12</v>
      </c>
    </row>
    <row r="128" spans="1:20" ht="73.5" x14ac:dyDescent="0.25">
      <c r="A128" s="25" t="s">
        <v>87</v>
      </c>
      <c r="B128" s="25" t="s">
        <v>468</v>
      </c>
      <c r="C128" s="25" t="s">
        <v>300</v>
      </c>
      <c r="D128" s="25" t="s">
        <v>273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 t="s">
        <v>88</v>
      </c>
      <c r="K128" s="25" t="s">
        <v>44</v>
      </c>
      <c r="L128" s="25">
        <v>3200</v>
      </c>
      <c r="M128" s="25">
        <v>3200</v>
      </c>
      <c r="N128" s="25">
        <v>3300</v>
      </c>
      <c r="O128" s="1">
        <v>3300</v>
      </c>
    </row>
    <row r="129" spans="1:15" ht="62.25" customHeight="1" x14ac:dyDescent="0.25">
      <c r="A129" s="25" t="s">
        <v>383</v>
      </c>
      <c r="B129" s="25" t="s">
        <v>468</v>
      </c>
      <c r="C129" s="25" t="s">
        <v>299</v>
      </c>
      <c r="D129" s="25" t="s">
        <v>273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 t="s">
        <v>89</v>
      </c>
      <c r="K129" s="25" t="s">
        <v>11</v>
      </c>
      <c r="L129" s="25">
        <v>23</v>
      </c>
      <c r="M129" s="25">
        <v>23</v>
      </c>
      <c r="N129" s="25">
        <v>23</v>
      </c>
      <c r="O129" s="1">
        <v>23</v>
      </c>
    </row>
    <row r="130" spans="1:15" ht="63.75" customHeight="1" x14ac:dyDescent="0.25">
      <c r="A130" s="25" t="s">
        <v>384</v>
      </c>
      <c r="B130" s="25" t="s">
        <v>468</v>
      </c>
      <c r="C130" s="25" t="s">
        <v>299</v>
      </c>
      <c r="D130" s="25" t="s">
        <v>273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25" t="s">
        <v>90</v>
      </c>
      <c r="K130" s="25" t="s">
        <v>11</v>
      </c>
      <c r="L130" s="25">
        <v>370</v>
      </c>
      <c r="M130" s="25">
        <v>400</v>
      </c>
      <c r="N130" s="25">
        <v>400</v>
      </c>
      <c r="O130" s="1">
        <v>400</v>
      </c>
    </row>
    <row r="131" spans="1:15" ht="63.75" customHeight="1" x14ac:dyDescent="0.25">
      <c r="A131" s="25" t="s">
        <v>385</v>
      </c>
      <c r="B131" s="25" t="s">
        <v>468</v>
      </c>
      <c r="C131" s="25" t="s">
        <v>299</v>
      </c>
      <c r="D131" s="25" t="s">
        <v>273</v>
      </c>
      <c r="E131" s="25">
        <v>0</v>
      </c>
      <c r="F131" s="25">
        <v>0</v>
      </c>
      <c r="G131" s="25">
        <v>0</v>
      </c>
      <c r="H131" s="25">
        <v>0</v>
      </c>
      <c r="I131" s="25">
        <v>0</v>
      </c>
      <c r="J131" s="25" t="s">
        <v>91</v>
      </c>
      <c r="K131" s="25" t="s">
        <v>44</v>
      </c>
      <c r="L131" s="25">
        <v>20</v>
      </c>
      <c r="M131" s="25">
        <v>20</v>
      </c>
      <c r="N131" s="25">
        <v>20</v>
      </c>
      <c r="O131" s="1">
        <v>20</v>
      </c>
    </row>
    <row r="132" spans="1:15" ht="61.5" customHeight="1" x14ac:dyDescent="0.25">
      <c r="A132" s="25" t="s">
        <v>386</v>
      </c>
      <c r="B132" s="25" t="s">
        <v>468</v>
      </c>
      <c r="C132" s="25" t="s">
        <v>299</v>
      </c>
      <c r="D132" s="25" t="s">
        <v>273</v>
      </c>
      <c r="E132" s="25">
        <v>0</v>
      </c>
      <c r="F132" s="25">
        <v>0</v>
      </c>
      <c r="G132" s="25">
        <v>0</v>
      </c>
      <c r="H132" s="25">
        <v>0</v>
      </c>
      <c r="I132" s="25">
        <v>0</v>
      </c>
      <c r="J132" s="25" t="s">
        <v>92</v>
      </c>
      <c r="K132" s="25" t="s">
        <v>11</v>
      </c>
      <c r="L132" s="25">
        <v>23</v>
      </c>
      <c r="M132" s="25">
        <v>23</v>
      </c>
      <c r="N132" s="25">
        <v>23</v>
      </c>
      <c r="O132" s="1">
        <v>23</v>
      </c>
    </row>
    <row r="133" spans="1:15" ht="62.25" customHeight="1" x14ac:dyDescent="0.25">
      <c r="A133" s="25" t="s">
        <v>387</v>
      </c>
      <c r="B133" s="25" t="s">
        <v>468</v>
      </c>
      <c r="C133" s="25" t="s">
        <v>299</v>
      </c>
      <c r="D133" s="25" t="s">
        <v>273</v>
      </c>
      <c r="E133" s="25">
        <f>F133+G133+H133+I133</f>
        <v>17269.3</v>
      </c>
      <c r="F133" s="25">
        <v>2625.7</v>
      </c>
      <c r="G133" s="28">
        <v>4881.2</v>
      </c>
      <c r="H133" s="25">
        <v>4881.2</v>
      </c>
      <c r="I133" s="25">
        <v>4881.2</v>
      </c>
      <c r="J133" s="25" t="s">
        <v>93</v>
      </c>
      <c r="K133" s="25" t="s">
        <v>11</v>
      </c>
      <c r="L133" s="25">
        <v>54</v>
      </c>
      <c r="M133" s="25">
        <v>0</v>
      </c>
      <c r="N133" s="25">
        <v>0</v>
      </c>
      <c r="O133" s="1">
        <v>0</v>
      </c>
    </row>
    <row r="134" spans="1:15" ht="63.75" customHeight="1" x14ac:dyDescent="0.25">
      <c r="A134" s="25" t="s">
        <v>388</v>
      </c>
      <c r="B134" s="25" t="s">
        <v>468</v>
      </c>
      <c r="C134" s="25" t="s">
        <v>299</v>
      </c>
      <c r="D134" s="25" t="s">
        <v>273</v>
      </c>
      <c r="E134" s="25">
        <v>0</v>
      </c>
      <c r="F134" s="25">
        <v>0</v>
      </c>
      <c r="G134" s="25">
        <v>0</v>
      </c>
      <c r="H134" s="25">
        <v>0</v>
      </c>
      <c r="I134" s="25">
        <v>0</v>
      </c>
      <c r="J134" s="25" t="s">
        <v>94</v>
      </c>
      <c r="K134" s="25" t="s">
        <v>11</v>
      </c>
      <c r="L134" s="25">
        <v>1</v>
      </c>
      <c r="M134" s="25">
        <v>1</v>
      </c>
      <c r="N134" s="25">
        <v>1</v>
      </c>
      <c r="O134" s="1">
        <v>1</v>
      </c>
    </row>
    <row r="135" spans="1:15" ht="63" customHeight="1" x14ac:dyDescent="0.25">
      <c r="A135" s="25" t="s">
        <v>389</v>
      </c>
      <c r="B135" s="25" t="s">
        <v>468</v>
      </c>
      <c r="C135" s="25" t="s">
        <v>299</v>
      </c>
      <c r="D135" s="25" t="s">
        <v>273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 t="s">
        <v>95</v>
      </c>
      <c r="K135" s="25" t="s">
        <v>11</v>
      </c>
      <c r="L135" s="25">
        <v>1</v>
      </c>
      <c r="M135" s="25">
        <v>1</v>
      </c>
      <c r="N135" s="25">
        <v>1</v>
      </c>
      <c r="O135" s="1">
        <v>1</v>
      </c>
    </row>
    <row r="136" spans="1:15" ht="63" customHeight="1" x14ac:dyDescent="0.25">
      <c r="A136" s="25" t="s">
        <v>390</v>
      </c>
      <c r="B136" s="25" t="s">
        <v>468</v>
      </c>
      <c r="C136" s="25" t="s">
        <v>299</v>
      </c>
      <c r="D136" s="25" t="s">
        <v>273</v>
      </c>
      <c r="E136" s="25">
        <v>0</v>
      </c>
      <c r="F136" s="25">
        <v>0</v>
      </c>
      <c r="G136" s="25">
        <v>0</v>
      </c>
      <c r="H136" s="25">
        <v>0</v>
      </c>
      <c r="I136" s="25">
        <v>0</v>
      </c>
      <c r="J136" s="25" t="s">
        <v>96</v>
      </c>
      <c r="K136" s="25" t="s">
        <v>11</v>
      </c>
      <c r="L136" s="25">
        <v>110</v>
      </c>
      <c r="M136" s="25">
        <v>120</v>
      </c>
      <c r="N136" s="25">
        <v>120</v>
      </c>
      <c r="O136" s="1">
        <v>120</v>
      </c>
    </row>
    <row r="137" spans="1:15" ht="63" customHeight="1" x14ac:dyDescent="0.25">
      <c r="A137" s="25" t="s">
        <v>391</v>
      </c>
      <c r="B137" s="25" t="s">
        <v>468</v>
      </c>
      <c r="C137" s="25" t="s">
        <v>299</v>
      </c>
      <c r="D137" s="25" t="s">
        <v>273</v>
      </c>
      <c r="E137" s="25">
        <v>0</v>
      </c>
      <c r="F137" s="25">
        <v>0</v>
      </c>
      <c r="G137" s="25">
        <v>0</v>
      </c>
      <c r="H137" s="25">
        <v>0</v>
      </c>
      <c r="I137" s="25">
        <v>0</v>
      </c>
      <c r="J137" s="25" t="s">
        <v>97</v>
      </c>
      <c r="K137" s="25" t="s">
        <v>11</v>
      </c>
      <c r="L137" s="25">
        <v>23</v>
      </c>
      <c r="M137" s="25">
        <v>23</v>
      </c>
      <c r="N137" s="25">
        <v>23</v>
      </c>
      <c r="O137" s="1">
        <v>23</v>
      </c>
    </row>
    <row r="138" spans="1:15" ht="63.75" customHeight="1" x14ac:dyDescent="0.25">
      <c r="A138" s="25" t="s">
        <v>392</v>
      </c>
      <c r="B138" s="25" t="s">
        <v>468</v>
      </c>
      <c r="C138" s="25" t="s">
        <v>300</v>
      </c>
      <c r="D138" s="25" t="s">
        <v>273</v>
      </c>
      <c r="E138" s="25">
        <v>0</v>
      </c>
      <c r="F138" s="25">
        <v>0</v>
      </c>
      <c r="G138" s="25">
        <v>0</v>
      </c>
      <c r="H138" s="25">
        <v>0</v>
      </c>
      <c r="I138" s="25">
        <v>0</v>
      </c>
      <c r="J138" s="25" t="s">
        <v>98</v>
      </c>
      <c r="K138" s="25" t="s">
        <v>11</v>
      </c>
      <c r="L138" s="25">
        <v>1</v>
      </c>
      <c r="M138" s="25">
        <v>2</v>
      </c>
      <c r="N138" s="25">
        <v>2</v>
      </c>
      <c r="O138" s="1">
        <v>2</v>
      </c>
    </row>
    <row r="139" spans="1:15" ht="62.25" customHeight="1" x14ac:dyDescent="0.25">
      <c r="A139" s="25" t="s">
        <v>393</v>
      </c>
      <c r="B139" s="25" t="s">
        <v>468</v>
      </c>
      <c r="C139" s="25" t="s">
        <v>299</v>
      </c>
      <c r="D139" s="25" t="s">
        <v>273</v>
      </c>
      <c r="E139" s="28">
        <f>F139+G139+H139+I139</f>
        <v>1488.9</v>
      </c>
      <c r="F139" s="28">
        <v>0</v>
      </c>
      <c r="G139" s="28">
        <v>1488.9</v>
      </c>
      <c r="H139" s="28">
        <v>0</v>
      </c>
      <c r="I139" s="28">
        <v>0</v>
      </c>
      <c r="J139" s="25" t="s">
        <v>173</v>
      </c>
      <c r="K139" s="25" t="s">
        <v>11</v>
      </c>
      <c r="L139" s="25">
        <v>1</v>
      </c>
      <c r="M139" s="25">
        <v>1</v>
      </c>
      <c r="N139" s="25">
        <v>1</v>
      </c>
      <c r="O139" s="1">
        <v>1</v>
      </c>
    </row>
    <row r="140" spans="1:15" ht="63" customHeight="1" x14ac:dyDescent="0.25">
      <c r="A140" s="25" t="s">
        <v>394</v>
      </c>
      <c r="B140" s="25" t="s">
        <v>468</v>
      </c>
      <c r="C140" s="25" t="s">
        <v>299</v>
      </c>
      <c r="D140" s="25" t="s">
        <v>273</v>
      </c>
      <c r="E140" s="28">
        <f>F140+G140+H140+I140</f>
        <v>14023.099999999999</v>
      </c>
      <c r="F140" s="28">
        <v>2263.6999999999998</v>
      </c>
      <c r="G140" s="28">
        <v>3919.8</v>
      </c>
      <c r="H140" s="28">
        <v>3919.8</v>
      </c>
      <c r="I140" s="28">
        <v>3919.8</v>
      </c>
      <c r="J140" s="25" t="s">
        <v>203</v>
      </c>
      <c r="K140" s="25" t="s">
        <v>11</v>
      </c>
      <c r="L140" s="25">
        <v>5</v>
      </c>
      <c r="M140" s="25">
        <v>5</v>
      </c>
      <c r="N140" s="25">
        <v>5</v>
      </c>
      <c r="O140" s="1">
        <v>5</v>
      </c>
    </row>
    <row r="141" spans="1:15" ht="63.75" customHeight="1" x14ac:dyDescent="0.25">
      <c r="A141" s="25" t="s">
        <v>395</v>
      </c>
      <c r="B141" s="25" t="s">
        <v>468</v>
      </c>
      <c r="C141" s="25" t="s">
        <v>208</v>
      </c>
      <c r="D141" s="25" t="s">
        <v>273</v>
      </c>
      <c r="E141" s="25">
        <v>0</v>
      </c>
      <c r="F141" s="25">
        <v>0</v>
      </c>
      <c r="G141" s="25">
        <v>0</v>
      </c>
      <c r="H141" s="25">
        <v>0</v>
      </c>
      <c r="I141" s="25">
        <v>0</v>
      </c>
      <c r="J141" s="25" t="s">
        <v>263</v>
      </c>
      <c r="K141" s="25" t="s">
        <v>11</v>
      </c>
      <c r="L141" s="25">
        <v>2</v>
      </c>
      <c r="M141" s="25">
        <v>2</v>
      </c>
      <c r="N141" s="25">
        <v>2</v>
      </c>
      <c r="O141" s="1">
        <v>2</v>
      </c>
    </row>
    <row r="142" spans="1:15" ht="62.25" customHeight="1" x14ac:dyDescent="0.25">
      <c r="A142" s="25" t="s">
        <v>396</v>
      </c>
      <c r="B142" s="25" t="s">
        <v>468</v>
      </c>
      <c r="C142" s="25" t="s">
        <v>210</v>
      </c>
      <c r="D142" s="25" t="s">
        <v>273</v>
      </c>
      <c r="E142" s="25">
        <v>0</v>
      </c>
      <c r="F142" s="25">
        <v>0</v>
      </c>
      <c r="G142" s="25">
        <v>0</v>
      </c>
      <c r="H142" s="25">
        <v>0</v>
      </c>
      <c r="I142" s="25">
        <v>0</v>
      </c>
      <c r="J142" s="25" t="s">
        <v>264</v>
      </c>
      <c r="K142" s="25" t="s">
        <v>11</v>
      </c>
      <c r="L142" s="25">
        <v>2</v>
      </c>
      <c r="M142" s="25">
        <v>2</v>
      </c>
      <c r="N142" s="25">
        <v>2</v>
      </c>
      <c r="O142" s="1">
        <v>2</v>
      </c>
    </row>
    <row r="143" spans="1:15" ht="63.75" customHeight="1" x14ac:dyDescent="0.25">
      <c r="A143" s="25" t="s">
        <v>397</v>
      </c>
      <c r="B143" s="25" t="s">
        <v>468</v>
      </c>
      <c r="C143" s="25" t="s">
        <v>208</v>
      </c>
      <c r="D143" s="25" t="s">
        <v>273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25" t="s">
        <v>265</v>
      </c>
      <c r="K143" s="25" t="s">
        <v>11</v>
      </c>
      <c r="L143" s="25">
        <v>2</v>
      </c>
      <c r="M143" s="25">
        <v>1</v>
      </c>
      <c r="N143" s="25">
        <v>1</v>
      </c>
      <c r="O143" s="1">
        <v>1</v>
      </c>
    </row>
    <row r="144" spans="1:15" ht="63.75" customHeight="1" x14ac:dyDescent="0.25">
      <c r="A144" s="25" t="s">
        <v>398</v>
      </c>
      <c r="B144" s="25" t="s">
        <v>468</v>
      </c>
      <c r="C144" s="25" t="s">
        <v>208</v>
      </c>
      <c r="D144" s="25" t="s">
        <v>273</v>
      </c>
      <c r="E144" s="25">
        <v>0</v>
      </c>
      <c r="F144" s="25">
        <v>0</v>
      </c>
      <c r="G144" s="25">
        <v>0</v>
      </c>
      <c r="H144" s="25">
        <v>0</v>
      </c>
      <c r="I144" s="25">
        <v>0</v>
      </c>
      <c r="J144" s="25" t="s">
        <v>266</v>
      </c>
      <c r="K144" s="25" t="s">
        <v>11</v>
      </c>
      <c r="L144" s="25">
        <v>2</v>
      </c>
      <c r="M144" s="25">
        <v>2</v>
      </c>
      <c r="N144" s="25">
        <v>2</v>
      </c>
      <c r="O144" s="1">
        <v>2</v>
      </c>
    </row>
    <row r="145" spans="1:15" ht="63.75" customHeight="1" x14ac:dyDescent="0.25">
      <c r="A145" s="25" t="s">
        <v>399</v>
      </c>
      <c r="B145" s="25" t="s">
        <v>468</v>
      </c>
      <c r="C145" s="25" t="s">
        <v>208</v>
      </c>
      <c r="D145" s="25" t="s">
        <v>273</v>
      </c>
      <c r="E145" s="25">
        <v>0</v>
      </c>
      <c r="F145" s="25">
        <v>0</v>
      </c>
      <c r="G145" s="25">
        <v>0</v>
      </c>
      <c r="H145" s="25">
        <v>0</v>
      </c>
      <c r="I145" s="25">
        <v>0</v>
      </c>
      <c r="J145" s="25" t="s">
        <v>267</v>
      </c>
      <c r="K145" s="25" t="s">
        <v>11</v>
      </c>
      <c r="L145" s="25">
        <v>4</v>
      </c>
      <c r="M145" s="25">
        <v>4</v>
      </c>
      <c r="N145" s="25">
        <v>4</v>
      </c>
      <c r="O145" s="1">
        <v>4</v>
      </c>
    </row>
    <row r="146" spans="1:15" ht="73.5" x14ac:dyDescent="0.25">
      <c r="A146" s="23" t="s">
        <v>467</v>
      </c>
      <c r="B146" s="25" t="s">
        <v>468</v>
      </c>
      <c r="C146" s="25" t="s">
        <v>208</v>
      </c>
      <c r="D146" s="25" t="s">
        <v>273</v>
      </c>
      <c r="E146" s="25">
        <v>0</v>
      </c>
      <c r="F146" s="25">
        <v>0</v>
      </c>
      <c r="G146" s="25">
        <v>0</v>
      </c>
      <c r="H146" s="25">
        <v>0</v>
      </c>
      <c r="I146" s="25">
        <v>0</v>
      </c>
      <c r="J146" s="23"/>
      <c r="K146" s="23"/>
      <c r="L146" s="23"/>
      <c r="M146" s="23"/>
      <c r="N146" s="23"/>
      <c r="O146" s="13"/>
    </row>
    <row r="147" spans="1:15" ht="18" customHeight="1" x14ac:dyDescent="0.25">
      <c r="A147" s="34" t="s">
        <v>450</v>
      </c>
      <c r="B147" s="34" t="s">
        <v>468</v>
      </c>
      <c r="C147" s="34" t="s">
        <v>299</v>
      </c>
      <c r="D147" s="25" t="s">
        <v>307</v>
      </c>
      <c r="E147" s="29">
        <f>E148+E149</f>
        <v>9321</v>
      </c>
      <c r="F147" s="29">
        <f>F148+F149</f>
        <v>9321</v>
      </c>
      <c r="G147" s="29">
        <f>G148+G149</f>
        <v>0</v>
      </c>
      <c r="H147" s="29">
        <f t="shared" ref="H147:I147" si="9">H148+H149</f>
        <v>0</v>
      </c>
      <c r="I147" s="29">
        <f t="shared" si="9"/>
        <v>0</v>
      </c>
      <c r="J147" s="34" t="s">
        <v>308</v>
      </c>
      <c r="K147" s="34" t="s">
        <v>11</v>
      </c>
      <c r="L147" s="53">
        <v>0</v>
      </c>
      <c r="M147" s="34">
        <v>6</v>
      </c>
      <c r="N147" s="34">
        <v>0</v>
      </c>
      <c r="O147" s="34">
        <v>0</v>
      </c>
    </row>
    <row r="148" spans="1:15" ht="73.5" customHeight="1" x14ac:dyDescent="0.25">
      <c r="A148" s="35"/>
      <c r="B148" s="35"/>
      <c r="C148" s="35"/>
      <c r="D148" s="25" t="s">
        <v>273</v>
      </c>
      <c r="E148" s="29">
        <v>466.1</v>
      </c>
      <c r="F148" s="29">
        <v>466.1</v>
      </c>
      <c r="G148" s="29">
        <v>0</v>
      </c>
      <c r="H148" s="29">
        <v>0</v>
      </c>
      <c r="I148" s="29">
        <v>0</v>
      </c>
      <c r="J148" s="35"/>
      <c r="K148" s="35"/>
      <c r="L148" s="54"/>
      <c r="M148" s="35"/>
      <c r="N148" s="35"/>
      <c r="O148" s="35"/>
    </row>
    <row r="149" spans="1:15" ht="21" x14ac:dyDescent="0.25">
      <c r="A149" s="36"/>
      <c r="B149" s="36"/>
      <c r="C149" s="36"/>
      <c r="D149" s="25" t="s">
        <v>262</v>
      </c>
      <c r="E149" s="29">
        <v>8854.9</v>
      </c>
      <c r="F149" s="29">
        <v>8854.9</v>
      </c>
      <c r="G149" s="29">
        <v>0</v>
      </c>
      <c r="H149" s="29">
        <v>0</v>
      </c>
      <c r="I149" s="29">
        <v>0</v>
      </c>
      <c r="J149" s="36"/>
      <c r="K149" s="36"/>
      <c r="L149" s="55"/>
      <c r="M149" s="36"/>
      <c r="N149" s="36"/>
      <c r="O149" s="36"/>
    </row>
    <row r="150" spans="1:15" ht="15" customHeight="1" x14ac:dyDescent="0.25">
      <c r="A150" s="34" t="s">
        <v>449</v>
      </c>
      <c r="B150" s="34" t="s">
        <v>468</v>
      </c>
      <c r="C150" s="34" t="s">
        <v>299</v>
      </c>
      <c r="D150" s="25" t="s">
        <v>307</v>
      </c>
      <c r="E150" s="29">
        <f>E151+E152</f>
        <v>7504.4</v>
      </c>
      <c r="F150" s="29">
        <v>0</v>
      </c>
      <c r="G150" s="29">
        <f>G151+G152</f>
        <v>0</v>
      </c>
      <c r="H150" s="29">
        <v>0</v>
      </c>
      <c r="I150" s="29">
        <v>0</v>
      </c>
      <c r="J150" s="34" t="s">
        <v>309</v>
      </c>
      <c r="K150" s="34" t="s">
        <v>11</v>
      </c>
      <c r="L150" s="34">
        <v>0</v>
      </c>
      <c r="M150" s="34">
        <v>3</v>
      </c>
      <c r="N150" s="34">
        <v>0</v>
      </c>
      <c r="O150" s="34">
        <v>0</v>
      </c>
    </row>
    <row r="151" spans="1:15" ht="73.5" customHeight="1" x14ac:dyDescent="0.25">
      <c r="A151" s="35"/>
      <c r="B151" s="35"/>
      <c r="C151" s="35"/>
      <c r="D151" s="25" t="s">
        <v>273</v>
      </c>
      <c r="E151" s="29">
        <f>SUM(F151:I151)</f>
        <v>375.2</v>
      </c>
      <c r="F151" s="29">
        <v>375.2</v>
      </c>
      <c r="G151" s="29">
        <v>0</v>
      </c>
      <c r="H151" s="29">
        <v>0</v>
      </c>
      <c r="I151" s="29">
        <v>0</v>
      </c>
      <c r="J151" s="35"/>
      <c r="K151" s="35"/>
      <c r="L151" s="35"/>
      <c r="M151" s="35"/>
      <c r="N151" s="35"/>
      <c r="O151" s="35"/>
    </row>
    <row r="152" spans="1:15" ht="21" x14ac:dyDescent="0.25">
      <c r="A152" s="36"/>
      <c r="B152" s="36"/>
      <c r="C152" s="36"/>
      <c r="D152" s="25" t="s">
        <v>262</v>
      </c>
      <c r="E152" s="29">
        <f>SUM(F152:I152)</f>
        <v>7129.2</v>
      </c>
      <c r="F152" s="29">
        <v>7129.2</v>
      </c>
      <c r="G152" s="29">
        <v>0</v>
      </c>
      <c r="H152" s="29">
        <v>0</v>
      </c>
      <c r="I152" s="29">
        <v>0</v>
      </c>
      <c r="J152" s="36"/>
      <c r="K152" s="36"/>
      <c r="L152" s="36"/>
      <c r="M152" s="36"/>
      <c r="N152" s="36"/>
      <c r="O152" s="36"/>
    </row>
    <row r="153" spans="1:15" x14ac:dyDescent="0.25">
      <c r="A153" s="34" t="s">
        <v>448</v>
      </c>
      <c r="B153" s="34" t="s">
        <v>468</v>
      </c>
      <c r="C153" s="34" t="s">
        <v>299</v>
      </c>
      <c r="D153" s="25" t="s">
        <v>307</v>
      </c>
      <c r="E153" s="29">
        <f>E154+E155</f>
        <v>489.5</v>
      </c>
      <c r="F153" s="29">
        <v>0</v>
      </c>
      <c r="G153" s="29">
        <f>G154+G155</f>
        <v>0</v>
      </c>
      <c r="H153" s="29">
        <v>0</v>
      </c>
      <c r="I153" s="29">
        <v>0</v>
      </c>
      <c r="J153" s="34" t="s">
        <v>310</v>
      </c>
      <c r="K153" s="34" t="s">
        <v>11</v>
      </c>
      <c r="L153" s="34">
        <v>0</v>
      </c>
      <c r="M153" s="34">
        <v>1</v>
      </c>
      <c r="N153" s="34">
        <v>0</v>
      </c>
      <c r="O153" s="34">
        <v>0</v>
      </c>
    </row>
    <row r="154" spans="1:15" ht="62.25" customHeight="1" x14ac:dyDescent="0.25">
      <c r="A154" s="35"/>
      <c r="B154" s="35"/>
      <c r="C154" s="35"/>
      <c r="D154" s="25" t="s">
        <v>273</v>
      </c>
      <c r="E154" s="29">
        <f>SUM(F154:I154)</f>
        <v>24.5</v>
      </c>
      <c r="F154" s="29">
        <v>24.5</v>
      </c>
      <c r="G154" s="29">
        <v>0</v>
      </c>
      <c r="H154" s="29">
        <v>0</v>
      </c>
      <c r="I154" s="29">
        <v>0</v>
      </c>
      <c r="J154" s="35"/>
      <c r="K154" s="35"/>
      <c r="L154" s="35"/>
      <c r="M154" s="35"/>
      <c r="N154" s="35"/>
      <c r="O154" s="35"/>
    </row>
    <row r="155" spans="1:15" ht="21" x14ac:dyDescent="0.25">
      <c r="A155" s="36"/>
      <c r="B155" s="36"/>
      <c r="C155" s="36"/>
      <c r="D155" s="25" t="s">
        <v>262</v>
      </c>
      <c r="E155" s="29">
        <f>SUM(F155:I155)</f>
        <v>465</v>
      </c>
      <c r="F155" s="29">
        <v>465</v>
      </c>
      <c r="G155" s="29">
        <v>0</v>
      </c>
      <c r="H155" s="29">
        <v>0</v>
      </c>
      <c r="I155" s="29">
        <v>0</v>
      </c>
      <c r="J155" s="36"/>
      <c r="K155" s="36"/>
      <c r="L155" s="36"/>
      <c r="M155" s="36"/>
      <c r="N155" s="36"/>
      <c r="O155" s="36"/>
    </row>
    <row r="156" spans="1:15" ht="21" customHeight="1" x14ac:dyDescent="0.25">
      <c r="A156" s="34" t="s">
        <v>447</v>
      </c>
      <c r="B156" s="34" t="s">
        <v>468</v>
      </c>
      <c r="C156" s="41" t="s">
        <v>299</v>
      </c>
      <c r="D156" s="25" t="s">
        <v>307</v>
      </c>
      <c r="E156" s="29">
        <f>E157+E158</f>
        <v>407.09999999999997</v>
      </c>
      <c r="F156" s="29">
        <f>SUM(F157:F158)</f>
        <v>407.09999999999997</v>
      </c>
      <c r="G156" s="29">
        <f t="shared" ref="G156:I156" si="10">SUM(G157:G158)</f>
        <v>0</v>
      </c>
      <c r="H156" s="29">
        <f t="shared" si="10"/>
        <v>0</v>
      </c>
      <c r="I156" s="29">
        <f t="shared" si="10"/>
        <v>0</v>
      </c>
      <c r="J156" s="41" t="s">
        <v>311</v>
      </c>
      <c r="K156" s="41" t="s">
        <v>11</v>
      </c>
      <c r="L156" s="41">
        <v>0</v>
      </c>
      <c r="M156" s="41">
        <v>2</v>
      </c>
      <c r="N156" s="41">
        <v>0</v>
      </c>
      <c r="O156" s="41">
        <v>0</v>
      </c>
    </row>
    <row r="157" spans="1:15" ht="73.5" customHeight="1" x14ac:dyDescent="0.25">
      <c r="A157" s="35"/>
      <c r="B157" s="35"/>
      <c r="C157" s="41"/>
      <c r="D157" s="25" t="s">
        <v>273</v>
      </c>
      <c r="E157" s="29">
        <f>SUM(F157:I157)</f>
        <v>20.399999999999999</v>
      </c>
      <c r="F157" s="29">
        <v>20.399999999999999</v>
      </c>
      <c r="G157" s="29">
        <v>0</v>
      </c>
      <c r="H157" s="29">
        <v>0</v>
      </c>
      <c r="I157" s="29">
        <v>0</v>
      </c>
      <c r="J157" s="41"/>
      <c r="K157" s="41"/>
      <c r="L157" s="41"/>
      <c r="M157" s="41"/>
      <c r="N157" s="41"/>
      <c r="O157" s="41"/>
    </row>
    <row r="158" spans="1:15" ht="21" x14ac:dyDescent="0.25">
      <c r="A158" s="36"/>
      <c r="B158" s="36"/>
      <c r="C158" s="41"/>
      <c r="D158" s="25" t="s">
        <v>262</v>
      </c>
      <c r="E158" s="29">
        <f>SUM(F158:I158)</f>
        <v>386.7</v>
      </c>
      <c r="F158" s="29">
        <v>386.7</v>
      </c>
      <c r="G158" s="29">
        <v>0</v>
      </c>
      <c r="H158" s="29">
        <v>0</v>
      </c>
      <c r="I158" s="29">
        <v>0</v>
      </c>
      <c r="J158" s="41"/>
      <c r="K158" s="41"/>
      <c r="L158" s="41"/>
      <c r="M158" s="41"/>
      <c r="N158" s="41"/>
      <c r="O158" s="41"/>
    </row>
    <row r="159" spans="1:15" ht="21" customHeight="1" x14ac:dyDescent="0.25">
      <c r="A159" s="34" t="s">
        <v>446</v>
      </c>
      <c r="B159" s="34" t="s">
        <v>468</v>
      </c>
      <c r="C159" s="41" t="s">
        <v>299</v>
      </c>
      <c r="D159" s="25" t="s">
        <v>307</v>
      </c>
      <c r="E159" s="29">
        <f>E160+E161</f>
        <v>920</v>
      </c>
      <c r="F159" s="29">
        <f t="shared" ref="F159:I159" si="11">F160+F161</f>
        <v>920</v>
      </c>
      <c r="G159" s="29">
        <f t="shared" si="11"/>
        <v>0</v>
      </c>
      <c r="H159" s="29">
        <f t="shared" si="11"/>
        <v>0</v>
      </c>
      <c r="I159" s="29">
        <f t="shared" si="11"/>
        <v>0</v>
      </c>
      <c r="J159" s="25"/>
      <c r="K159" s="25"/>
      <c r="L159" s="25"/>
      <c r="M159" s="25"/>
      <c r="N159" s="25"/>
      <c r="O159" s="25"/>
    </row>
    <row r="160" spans="1:15" ht="58.5" customHeight="1" x14ac:dyDescent="0.25">
      <c r="A160" s="35"/>
      <c r="B160" s="35"/>
      <c r="C160" s="41"/>
      <c r="D160" s="25" t="s">
        <v>273</v>
      </c>
      <c r="E160" s="29">
        <f>SUM(F160:I160)</f>
        <v>46</v>
      </c>
      <c r="F160" s="29">
        <v>46</v>
      </c>
      <c r="G160" s="29">
        <v>0</v>
      </c>
      <c r="H160" s="29">
        <v>0</v>
      </c>
      <c r="I160" s="29">
        <v>0</v>
      </c>
      <c r="J160" s="25"/>
      <c r="K160" s="25"/>
      <c r="L160" s="25"/>
      <c r="M160" s="25"/>
      <c r="N160" s="25"/>
      <c r="O160" s="25"/>
    </row>
    <row r="161" spans="1:15" ht="21" x14ac:dyDescent="0.25">
      <c r="A161" s="36"/>
      <c r="B161" s="36"/>
      <c r="C161" s="41"/>
      <c r="D161" s="25" t="s">
        <v>262</v>
      </c>
      <c r="E161" s="29">
        <f>SUM(F161:I161)</f>
        <v>874</v>
      </c>
      <c r="F161" s="29">
        <v>874</v>
      </c>
      <c r="G161" s="29">
        <v>0</v>
      </c>
      <c r="H161" s="29">
        <v>0</v>
      </c>
      <c r="I161" s="29">
        <v>0</v>
      </c>
      <c r="J161" s="25"/>
      <c r="K161" s="25"/>
      <c r="L161" s="25"/>
      <c r="M161" s="25"/>
      <c r="N161" s="25"/>
      <c r="O161" s="25"/>
    </row>
    <row r="162" spans="1:15" s="17" customFormat="1" ht="15.75" customHeight="1" x14ac:dyDescent="0.25">
      <c r="A162" s="25" t="s">
        <v>127</v>
      </c>
      <c r="B162" s="25"/>
      <c r="C162" s="25"/>
      <c r="D162" s="25"/>
      <c r="E162" s="29">
        <f>SUM(E121:E147)</f>
        <v>42102.3</v>
      </c>
      <c r="F162" s="29">
        <f t="shared" ref="F162:I162" si="12">SUM(F121:F147)</f>
        <v>14210.4</v>
      </c>
      <c r="G162" s="29">
        <f t="shared" si="12"/>
        <v>10289.900000000001</v>
      </c>
      <c r="H162" s="29">
        <f t="shared" si="12"/>
        <v>8801</v>
      </c>
      <c r="I162" s="29">
        <f t="shared" si="12"/>
        <v>8801</v>
      </c>
      <c r="J162" s="32"/>
      <c r="K162" s="25"/>
      <c r="L162" s="25"/>
      <c r="M162" s="25"/>
      <c r="N162" s="25"/>
      <c r="O162" s="1"/>
    </row>
    <row r="163" spans="1:15" x14ac:dyDescent="0.25">
      <c r="A163" s="41" t="s">
        <v>99</v>
      </c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1"/>
    </row>
    <row r="164" spans="1:15" ht="64.5" customHeight="1" x14ac:dyDescent="0.25">
      <c r="A164" s="25" t="s">
        <v>400</v>
      </c>
      <c r="B164" s="25" t="s">
        <v>468</v>
      </c>
      <c r="C164" s="25" t="s">
        <v>99</v>
      </c>
      <c r="D164" s="25" t="s">
        <v>273</v>
      </c>
      <c r="E164" s="33">
        <f>F164+G164+H164+I164</f>
        <v>206.16200000000001</v>
      </c>
      <c r="F164" s="33">
        <v>206.16200000000001</v>
      </c>
      <c r="G164" s="28">
        <v>0</v>
      </c>
      <c r="H164" s="28">
        <v>0</v>
      </c>
      <c r="I164" s="28">
        <v>0</v>
      </c>
      <c r="J164" s="25" t="s">
        <v>100</v>
      </c>
      <c r="K164" s="25" t="s">
        <v>11</v>
      </c>
      <c r="L164" s="25">
        <v>814</v>
      </c>
      <c r="M164" s="25">
        <v>820</v>
      </c>
      <c r="N164" s="25">
        <v>825</v>
      </c>
      <c r="O164" s="1">
        <v>830</v>
      </c>
    </row>
    <row r="165" spans="1:15" s="18" customFormat="1" ht="10.5" x14ac:dyDescent="0.25">
      <c r="A165" s="25" t="s">
        <v>401</v>
      </c>
      <c r="B165" s="25"/>
      <c r="C165" s="25"/>
      <c r="D165" s="25"/>
      <c r="E165" s="29">
        <f>E164+E162+E119+E89</f>
        <v>48261.661999999997</v>
      </c>
      <c r="F165" s="29">
        <f>F164+F162+F119+F89</f>
        <v>17373.261999999999</v>
      </c>
      <c r="G165" s="29">
        <f>G164+G162+G119+G89</f>
        <v>11364.600000000002</v>
      </c>
      <c r="H165" s="29">
        <f>H164+H162+H119+H89</f>
        <v>9761.9</v>
      </c>
      <c r="I165" s="29">
        <f>I164+I162+I119+I89</f>
        <v>9761.9</v>
      </c>
      <c r="J165" s="25"/>
      <c r="K165" s="25"/>
      <c r="L165" s="5"/>
      <c r="M165" s="5"/>
      <c r="N165" s="5"/>
      <c r="O165" s="1"/>
    </row>
    <row r="166" spans="1:15" ht="25.9" customHeight="1" x14ac:dyDescent="0.25">
      <c r="A166" s="41" t="s">
        <v>101</v>
      </c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1"/>
    </row>
    <row r="167" spans="1:15" x14ac:dyDescent="0.25">
      <c r="A167" s="52" t="s">
        <v>102</v>
      </c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1"/>
    </row>
    <row r="168" spans="1:15" ht="32.25" customHeight="1" x14ac:dyDescent="0.25">
      <c r="A168" s="41" t="s">
        <v>288</v>
      </c>
      <c r="B168" s="41"/>
      <c r="C168" s="41"/>
      <c r="D168" s="41"/>
      <c r="E168" s="41"/>
      <c r="F168" s="41"/>
      <c r="G168" s="41"/>
      <c r="H168" s="25"/>
      <c r="I168" s="25"/>
      <c r="J168" s="25" t="s">
        <v>260</v>
      </c>
      <c r="K168" s="25" t="s">
        <v>44</v>
      </c>
      <c r="L168" s="25">
        <v>25</v>
      </c>
      <c r="M168" s="25">
        <v>25</v>
      </c>
      <c r="N168" s="25">
        <v>25</v>
      </c>
      <c r="O168" s="1">
        <v>24</v>
      </c>
    </row>
    <row r="169" spans="1:15" x14ac:dyDescent="0.25">
      <c r="A169" s="49" t="s">
        <v>103</v>
      </c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1"/>
      <c r="O169" s="1"/>
    </row>
    <row r="170" spans="1:15" ht="24.75" customHeight="1" x14ac:dyDescent="0.25">
      <c r="A170" s="38" t="s">
        <v>289</v>
      </c>
      <c r="B170" s="39"/>
      <c r="C170" s="39"/>
      <c r="D170" s="39"/>
      <c r="E170" s="39"/>
      <c r="F170" s="39"/>
      <c r="G170" s="40"/>
      <c r="H170" s="26"/>
      <c r="I170" s="26"/>
      <c r="J170" s="25" t="s">
        <v>243</v>
      </c>
      <c r="K170" s="25" t="s">
        <v>9</v>
      </c>
      <c r="L170" s="25">
        <v>92</v>
      </c>
      <c r="M170" s="25">
        <v>92</v>
      </c>
      <c r="N170" s="25">
        <v>92</v>
      </c>
      <c r="O170" s="1">
        <v>92</v>
      </c>
    </row>
    <row r="171" spans="1:15" x14ac:dyDescent="0.25">
      <c r="A171" s="38" t="s">
        <v>16</v>
      </c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40"/>
      <c r="O171" s="1"/>
    </row>
    <row r="172" spans="1:15" ht="62.25" customHeight="1" x14ac:dyDescent="0.25">
      <c r="A172" s="25" t="s">
        <v>402</v>
      </c>
      <c r="B172" s="25" t="s">
        <v>468</v>
      </c>
      <c r="C172" s="25" t="s">
        <v>185</v>
      </c>
      <c r="D172" s="25" t="s">
        <v>273</v>
      </c>
      <c r="E172" s="31">
        <v>0</v>
      </c>
      <c r="F172" s="31" t="s">
        <v>17</v>
      </c>
      <c r="G172" s="31" t="s">
        <v>20</v>
      </c>
      <c r="H172" s="31">
        <v>0</v>
      </c>
      <c r="I172" s="31">
        <v>0</v>
      </c>
      <c r="J172" s="25" t="s">
        <v>184</v>
      </c>
      <c r="K172" s="25" t="s">
        <v>11</v>
      </c>
      <c r="L172" s="5">
        <v>4</v>
      </c>
      <c r="M172" s="5">
        <v>4</v>
      </c>
      <c r="N172" s="5">
        <v>4</v>
      </c>
      <c r="O172" s="1">
        <v>4</v>
      </c>
    </row>
    <row r="173" spans="1:15" ht="159" customHeight="1" x14ac:dyDescent="0.25">
      <c r="A173" s="25" t="s">
        <v>403</v>
      </c>
      <c r="B173" s="25" t="s">
        <v>468</v>
      </c>
      <c r="C173" s="4" t="s">
        <v>197</v>
      </c>
      <c r="D173" s="25" t="s">
        <v>273</v>
      </c>
      <c r="E173" s="31">
        <v>0</v>
      </c>
      <c r="F173" s="31" t="s">
        <v>20</v>
      </c>
      <c r="G173" s="31" t="s">
        <v>20</v>
      </c>
      <c r="H173" s="31">
        <v>0</v>
      </c>
      <c r="I173" s="31">
        <v>0</v>
      </c>
      <c r="J173" s="25" t="s">
        <v>104</v>
      </c>
      <c r="K173" s="25" t="s">
        <v>11</v>
      </c>
      <c r="L173" s="5">
        <v>2</v>
      </c>
      <c r="M173" s="5">
        <v>20</v>
      </c>
      <c r="N173" s="5">
        <v>20</v>
      </c>
      <c r="O173" s="1">
        <v>20</v>
      </c>
    </row>
    <row r="174" spans="1:15" x14ac:dyDescent="0.25">
      <c r="A174" s="25" t="s">
        <v>306</v>
      </c>
      <c r="B174" s="25"/>
      <c r="C174" s="25"/>
      <c r="D174" s="25"/>
      <c r="E174" s="25">
        <v>0</v>
      </c>
      <c r="F174" s="25" t="s">
        <v>17</v>
      </c>
      <c r="G174" s="25" t="s">
        <v>17</v>
      </c>
      <c r="H174" s="25">
        <v>0</v>
      </c>
      <c r="I174" s="25">
        <v>0</v>
      </c>
      <c r="J174" s="25"/>
      <c r="K174" s="25"/>
      <c r="L174" s="5"/>
      <c r="M174" s="5"/>
      <c r="N174" s="5"/>
      <c r="O174" s="1"/>
    </row>
    <row r="175" spans="1:15" ht="14.45" customHeight="1" x14ac:dyDescent="0.25">
      <c r="A175" s="38" t="s">
        <v>26</v>
      </c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40"/>
      <c r="O175" s="1"/>
    </row>
    <row r="176" spans="1:15" ht="84" x14ac:dyDescent="0.25">
      <c r="A176" s="25" t="s">
        <v>404</v>
      </c>
      <c r="B176" s="25" t="s">
        <v>468</v>
      </c>
      <c r="C176" s="25" t="s">
        <v>216</v>
      </c>
      <c r="D176" s="25" t="s">
        <v>273</v>
      </c>
      <c r="E176" s="28">
        <f t="shared" ref="E176:E209" si="13">F176+G176+H176+I176</f>
        <v>37.6</v>
      </c>
      <c r="F176" s="28">
        <v>9.4</v>
      </c>
      <c r="G176" s="28">
        <v>9.4</v>
      </c>
      <c r="H176" s="28">
        <v>9.4</v>
      </c>
      <c r="I176" s="28">
        <v>9.4</v>
      </c>
      <c r="J176" s="25" t="s">
        <v>65</v>
      </c>
      <c r="K176" s="25" t="s">
        <v>11</v>
      </c>
      <c r="L176" s="25">
        <v>15</v>
      </c>
      <c r="M176" s="25">
        <v>15</v>
      </c>
      <c r="N176" s="25">
        <v>15</v>
      </c>
      <c r="O176" s="1">
        <v>15</v>
      </c>
    </row>
    <row r="177" spans="1:15" ht="66.75" customHeight="1" x14ac:dyDescent="0.25">
      <c r="A177" s="25" t="s">
        <v>405</v>
      </c>
      <c r="B177" s="25" t="s">
        <v>468</v>
      </c>
      <c r="C177" s="25" t="s">
        <v>216</v>
      </c>
      <c r="D177" s="25" t="s">
        <v>273</v>
      </c>
      <c r="E177" s="28">
        <f t="shared" si="13"/>
        <v>4</v>
      </c>
      <c r="F177" s="28">
        <v>1</v>
      </c>
      <c r="G177" s="28">
        <v>1</v>
      </c>
      <c r="H177" s="28">
        <v>1</v>
      </c>
      <c r="I177" s="28">
        <v>1</v>
      </c>
      <c r="J177" s="25" t="s">
        <v>105</v>
      </c>
      <c r="K177" s="25" t="s">
        <v>11</v>
      </c>
      <c r="L177" s="25">
        <v>2</v>
      </c>
      <c r="M177" s="25">
        <v>2</v>
      </c>
      <c r="N177" s="25">
        <v>2</v>
      </c>
      <c r="O177" s="1">
        <v>2</v>
      </c>
    </row>
    <row r="178" spans="1:15" ht="63.75" customHeight="1" x14ac:dyDescent="0.25">
      <c r="A178" s="25" t="s">
        <v>406</v>
      </c>
      <c r="B178" s="25" t="s">
        <v>468</v>
      </c>
      <c r="C178" s="25" t="s">
        <v>216</v>
      </c>
      <c r="D178" s="25" t="s">
        <v>273</v>
      </c>
      <c r="E178" s="28">
        <f t="shared" si="13"/>
        <v>24</v>
      </c>
      <c r="F178" s="28">
        <v>6</v>
      </c>
      <c r="G178" s="28">
        <v>6</v>
      </c>
      <c r="H178" s="28">
        <v>6</v>
      </c>
      <c r="I178" s="28">
        <v>6</v>
      </c>
      <c r="J178" s="25" t="s">
        <v>106</v>
      </c>
      <c r="K178" s="25" t="s">
        <v>11</v>
      </c>
      <c r="L178" s="25">
        <v>85</v>
      </c>
      <c r="M178" s="25">
        <v>85</v>
      </c>
      <c r="N178" s="25">
        <v>85</v>
      </c>
      <c r="O178" s="1">
        <v>85</v>
      </c>
    </row>
    <row r="179" spans="1:15" ht="63" customHeight="1" x14ac:dyDescent="0.25">
      <c r="A179" s="25" t="s">
        <v>407</v>
      </c>
      <c r="B179" s="25" t="s">
        <v>468</v>
      </c>
      <c r="C179" s="25" t="s">
        <v>216</v>
      </c>
      <c r="D179" s="25" t="s">
        <v>273</v>
      </c>
      <c r="E179" s="31">
        <f t="shared" si="13"/>
        <v>0</v>
      </c>
      <c r="F179" s="31">
        <v>0</v>
      </c>
      <c r="G179" s="31">
        <v>0</v>
      </c>
      <c r="H179" s="31">
        <v>0</v>
      </c>
      <c r="I179" s="31">
        <v>0</v>
      </c>
      <c r="J179" s="25" t="s">
        <v>107</v>
      </c>
      <c r="K179" s="25" t="s">
        <v>11</v>
      </c>
      <c r="L179" s="25">
        <v>120</v>
      </c>
      <c r="M179" s="25">
        <v>120</v>
      </c>
      <c r="N179" s="25">
        <v>120</v>
      </c>
      <c r="O179" s="1">
        <v>120</v>
      </c>
    </row>
    <row r="180" spans="1:15" ht="62.25" customHeight="1" x14ac:dyDescent="0.25">
      <c r="A180" s="25" t="s">
        <v>408</v>
      </c>
      <c r="B180" s="25" t="s">
        <v>468</v>
      </c>
      <c r="C180" s="25" t="s">
        <v>216</v>
      </c>
      <c r="D180" s="25" t="s">
        <v>273</v>
      </c>
      <c r="E180" s="28">
        <f t="shared" si="13"/>
        <v>20</v>
      </c>
      <c r="F180" s="28">
        <v>5</v>
      </c>
      <c r="G180" s="28">
        <v>5</v>
      </c>
      <c r="H180" s="28">
        <v>5</v>
      </c>
      <c r="I180" s="28">
        <v>5</v>
      </c>
      <c r="J180" s="25" t="s">
        <v>108</v>
      </c>
      <c r="K180" s="25" t="s">
        <v>11</v>
      </c>
      <c r="L180" s="25">
        <v>37</v>
      </c>
      <c r="M180" s="25">
        <v>37</v>
      </c>
      <c r="N180" s="25">
        <v>37</v>
      </c>
      <c r="O180" s="1">
        <v>37</v>
      </c>
    </row>
    <row r="181" spans="1:15" ht="64.5" customHeight="1" x14ac:dyDescent="0.25">
      <c r="A181" s="25" t="s">
        <v>409</v>
      </c>
      <c r="B181" s="25" t="s">
        <v>468</v>
      </c>
      <c r="C181" s="25" t="s">
        <v>216</v>
      </c>
      <c r="D181" s="25" t="s">
        <v>273</v>
      </c>
      <c r="E181" s="31">
        <f t="shared" si="13"/>
        <v>0</v>
      </c>
      <c r="F181" s="31">
        <v>0</v>
      </c>
      <c r="G181" s="31">
        <v>0</v>
      </c>
      <c r="H181" s="31">
        <v>0</v>
      </c>
      <c r="I181" s="31">
        <v>0</v>
      </c>
      <c r="J181" s="25" t="s">
        <v>109</v>
      </c>
      <c r="K181" s="25" t="s">
        <v>11</v>
      </c>
      <c r="L181" s="25">
        <v>45</v>
      </c>
      <c r="M181" s="25">
        <v>45</v>
      </c>
      <c r="N181" s="25">
        <v>45</v>
      </c>
      <c r="O181" s="1">
        <v>45</v>
      </c>
    </row>
    <row r="182" spans="1:15" ht="63.75" customHeight="1" x14ac:dyDescent="0.25">
      <c r="A182" s="25" t="s">
        <v>410</v>
      </c>
      <c r="B182" s="25" t="s">
        <v>468</v>
      </c>
      <c r="C182" s="25" t="s">
        <v>216</v>
      </c>
      <c r="D182" s="25" t="s">
        <v>273</v>
      </c>
      <c r="E182" s="31">
        <f t="shared" si="13"/>
        <v>0</v>
      </c>
      <c r="F182" s="31">
        <v>0</v>
      </c>
      <c r="G182" s="31">
        <v>0</v>
      </c>
      <c r="H182" s="31">
        <v>0</v>
      </c>
      <c r="I182" s="31">
        <v>0</v>
      </c>
      <c r="J182" s="25" t="s">
        <v>110</v>
      </c>
      <c r="K182" s="25" t="s">
        <v>11</v>
      </c>
      <c r="L182" s="25">
        <v>22</v>
      </c>
      <c r="M182" s="25">
        <v>22</v>
      </c>
      <c r="N182" s="25">
        <v>22</v>
      </c>
      <c r="O182" s="1">
        <v>22</v>
      </c>
    </row>
    <row r="183" spans="1:15" ht="63" customHeight="1" x14ac:dyDescent="0.25">
      <c r="A183" s="25" t="s">
        <v>411</v>
      </c>
      <c r="B183" s="25" t="s">
        <v>468</v>
      </c>
      <c r="C183" s="25" t="s">
        <v>216</v>
      </c>
      <c r="D183" s="25" t="s">
        <v>273</v>
      </c>
      <c r="E183" s="28">
        <f t="shared" si="13"/>
        <v>40</v>
      </c>
      <c r="F183" s="28">
        <v>10</v>
      </c>
      <c r="G183" s="28">
        <v>10</v>
      </c>
      <c r="H183" s="28">
        <v>10</v>
      </c>
      <c r="I183" s="28">
        <v>10</v>
      </c>
      <c r="J183" s="25" t="s">
        <v>111</v>
      </c>
      <c r="K183" s="25" t="s">
        <v>44</v>
      </c>
      <c r="L183" s="25">
        <v>800</v>
      </c>
      <c r="M183" s="25">
        <v>800</v>
      </c>
      <c r="N183" s="25">
        <v>800</v>
      </c>
      <c r="O183" s="1">
        <v>800</v>
      </c>
    </row>
    <row r="184" spans="1:15" ht="63" customHeight="1" x14ac:dyDescent="0.25">
      <c r="A184" s="25" t="s">
        <v>412</v>
      </c>
      <c r="B184" s="25" t="s">
        <v>468</v>
      </c>
      <c r="C184" s="25" t="s">
        <v>216</v>
      </c>
      <c r="D184" s="25" t="s">
        <v>273</v>
      </c>
      <c r="E184" s="25">
        <f t="shared" si="13"/>
        <v>0</v>
      </c>
      <c r="F184" s="31">
        <v>0</v>
      </c>
      <c r="G184" s="25">
        <v>0</v>
      </c>
      <c r="H184" s="25">
        <v>0</v>
      </c>
      <c r="I184" s="25">
        <v>0</v>
      </c>
      <c r="J184" s="25" t="s">
        <v>112</v>
      </c>
      <c r="K184" s="25" t="s">
        <v>11</v>
      </c>
      <c r="L184" s="25">
        <v>17</v>
      </c>
      <c r="M184" s="25">
        <v>17</v>
      </c>
      <c r="N184" s="25">
        <v>17</v>
      </c>
      <c r="O184" s="1">
        <v>17</v>
      </c>
    </row>
    <row r="185" spans="1:15" ht="64.5" customHeight="1" x14ac:dyDescent="0.25">
      <c r="A185" s="25" t="s">
        <v>413</v>
      </c>
      <c r="B185" s="25" t="s">
        <v>468</v>
      </c>
      <c r="C185" s="25" t="s">
        <v>216</v>
      </c>
      <c r="D185" s="25" t="s">
        <v>273</v>
      </c>
      <c r="E185" s="28">
        <f t="shared" si="13"/>
        <v>24</v>
      </c>
      <c r="F185" s="28">
        <v>6</v>
      </c>
      <c r="G185" s="28">
        <v>6</v>
      </c>
      <c r="H185" s="28">
        <v>6</v>
      </c>
      <c r="I185" s="28">
        <v>6</v>
      </c>
      <c r="J185" s="25" t="s">
        <v>113</v>
      </c>
      <c r="K185" s="25" t="s">
        <v>11</v>
      </c>
      <c r="L185" s="25">
        <v>1000</v>
      </c>
      <c r="M185" s="25">
        <v>1000</v>
      </c>
      <c r="N185" s="25">
        <v>800</v>
      </c>
      <c r="O185" s="1">
        <v>600</v>
      </c>
    </row>
    <row r="186" spans="1:15" ht="62.25" customHeight="1" x14ac:dyDescent="0.25">
      <c r="A186" s="25" t="s">
        <v>414</v>
      </c>
      <c r="B186" s="25" t="s">
        <v>468</v>
      </c>
      <c r="C186" s="25" t="s">
        <v>216</v>
      </c>
      <c r="D186" s="25" t="s">
        <v>273</v>
      </c>
      <c r="E186" s="28">
        <f t="shared" si="13"/>
        <v>28</v>
      </c>
      <c r="F186" s="28">
        <v>7</v>
      </c>
      <c r="G186" s="28">
        <v>7</v>
      </c>
      <c r="H186" s="28">
        <v>7</v>
      </c>
      <c r="I186" s="28">
        <v>7</v>
      </c>
      <c r="J186" s="25" t="s">
        <v>237</v>
      </c>
      <c r="K186" s="25" t="s">
        <v>11</v>
      </c>
      <c r="L186" s="25">
        <v>85</v>
      </c>
      <c r="M186" s="25">
        <v>85</v>
      </c>
      <c r="N186" s="25">
        <v>85</v>
      </c>
      <c r="O186" s="1">
        <v>70</v>
      </c>
    </row>
    <row r="187" spans="1:15" ht="64.5" customHeight="1" x14ac:dyDescent="0.25">
      <c r="A187" s="25" t="s">
        <v>415</v>
      </c>
      <c r="B187" s="25" t="s">
        <v>468</v>
      </c>
      <c r="C187" s="25" t="s">
        <v>216</v>
      </c>
      <c r="D187" s="25" t="s">
        <v>273</v>
      </c>
      <c r="E187" s="28">
        <f t="shared" si="13"/>
        <v>12</v>
      </c>
      <c r="F187" s="28">
        <v>3</v>
      </c>
      <c r="G187" s="28">
        <v>3</v>
      </c>
      <c r="H187" s="28">
        <v>3</v>
      </c>
      <c r="I187" s="28">
        <v>3</v>
      </c>
      <c r="J187" s="25" t="s">
        <v>202</v>
      </c>
      <c r="K187" s="25" t="s">
        <v>11</v>
      </c>
      <c r="L187" s="25">
        <v>11</v>
      </c>
      <c r="M187" s="25">
        <v>11</v>
      </c>
      <c r="N187" s="25">
        <v>11</v>
      </c>
      <c r="O187" s="1">
        <v>11</v>
      </c>
    </row>
    <row r="188" spans="1:15" ht="63.75" customHeight="1" x14ac:dyDescent="0.25">
      <c r="A188" s="25" t="s">
        <v>416</v>
      </c>
      <c r="B188" s="25" t="s">
        <v>468</v>
      </c>
      <c r="C188" s="25" t="s">
        <v>216</v>
      </c>
      <c r="D188" s="25" t="s">
        <v>273</v>
      </c>
      <c r="E188" s="25">
        <f t="shared" si="13"/>
        <v>0</v>
      </c>
      <c r="F188" s="31">
        <v>0</v>
      </c>
      <c r="G188" s="25">
        <v>0</v>
      </c>
      <c r="H188" s="25">
        <v>0</v>
      </c>
      <c r="I188" s="25">
        <v>0</v>
      </c>
      <c r="J188" s="25" t="s">
        <v>114</v>
      </c>
      <c r="K188" s="25" t="s">
        <v>11</v>
      </c>
      <c r="L188" s="25">
        <v>30</v>
      </c>
      <c r="M188" s="25">
        <v>30</v>
      </c>
      <c r="N188" s="25">
        <v>30</v>
      </c>
      <c r="O188" s="1">
        <v>30</v>
      </c>
    </row>
    <row r="189" spans="1:15" ht="63" customHeight="1" x14ac:dyDescent="0.25">
      <c r="A189" s="25" t="s">
        <v>417</v>
      </c>
      <c r="B189" s="25" t="s">
        <v>468</v>
      </c>
      <c r="C189" s="25" t="s">
        <v>216</v>
      </c>
      <c r="D189" s="25" t="s">
        <v>273</v>
      </c>
      <c r="E189" s="28">
        <f t="shared" si="13"/>
        <v>4</v>
      </c>
      <c r="F189" s="28">
        <v>1</v>
      </c>
      <c r="G189" s="28">
        <v>1</v>
      </c>
      <c r="H189" s="28">
        <v>1</v>
      </c>
      <c r="I189" s="28">
        <v>1</v>
      </c>
      <c r="J189" s="25" t="s">
        <v>115</v>
      </c>
      <c r="K189" s="25" t="s">
        <v>11</v>
      </c>
      <c r="L189" s="25">
        <v>80</v>
      </c>
      <c r="M189" s="25">
        <v>80</v>
      </c>
      <c r="N189" s="25">
        <v>70</v>
      </c>
      <c r="O189" s="1">
        <v>50</v>
      </c>
    </row>
    <row r="190" spans="1:15" ht="63.75" customHeight="1" x14ac:dyDescent="0.25">
      <c r="A190" s="25" t="s">
        <v>418</v>
      </c>
      <c r="B190" s="25" t="s">
        <v>468</v>
      </c>
      <c r="C190" s="25" t="s">
        <v>216</v>
      </c>
      <c r="D190" s="25" t="s">
        <v>273</v>
      </c>
      <c r="E190" s="25">
        <f t="shared" si="13"/>
        <v>0</v>
      </c>
      <c r="F190" s="31">
        <v>0</v>
      </c>
      <c r="G190" s="25">
        <v>0</v>
      </c>
      <c r="H190" s="25">
        <v>0</v>
      </c>
      <c r="I190" s="25">
        <v>0</v>
      </c>
      <c r="J190" s="25" t="s">
        <v>116</v>
      </c>
      <c r="K190" s="25" t="s">
        <v>11</v>
      </c>
      <c r="L190" s="25">
        <v>0</v>
      </c>
      <c r="M190" s="25">
        <v>0</v>
      </c>
      <c r="N190" s="25">
        <v>0</v>
      </c>
      <c r="O190" s="1">
        <v>0</v>
      </c>
    </row>
    <row r="191" spans="1:15" ht="64.5" customHeight="1" x14ac:dyDescent="0.25">
      <c r="A191" s="25" t="s">
        <v>419</v>
      </c>
      <c r="B191" s="25" t="s">
        <v>468</v>
      </c>
      <c r="C191" s="25" t="s">
        <v>232</v>
      </c>
      <c r="D191" s="25" t="s">
        <v>273</v>
      </c>
      <c r="E191" s="28">
        <f t="shared" si="13"/>
        <v>2</v>
      </c>
      <c r="F191" s="28">
        <v>0.5</v>
      </c>
      <c r="G191" s="25">
        <v>0.5</v>
      </c>
      <c r="H191" s="25">
        <v>0.5</v>
      </c>
      <c r="I191" s="25">
        <v>0.5</v>
      </c>
      <c r="J191" s="25" t="s">
        <v>268</v>
      </c>
      <c r="K191" s="25" t="s">
        <v>11</v>
      </c>
      <c r="L191" s="25">
        <v>2</v>
      </c>
      <c r="M191" s="25">
        <v>2</v>
      </c>
      <c r="N191" s="25">
        <v>2</v>
      </c>
      <c r="O191" s="1">
        <v>0</v>
      </c>
    </row>
    <row r="192" spans="1:15" ht="21" x14ac:dyDescent="0.25">
      <c r="A192" s="25" t="s">
        <v>217</v>
      </c>
      <c r="B192" s="25" t="s">
        <v>468</v>
      </c>
      <c r="C192" s="25"/>
      <c r="D192" s="25"/>
      <c r="E192" s="28">
        <f>F192+G192+H192+I192</f>
        <v>195.6</v>
      </c>
      <c r="F192" s="28">
        <f>SUM(F176:F191)</f>
        <v>48.9</v>
      </c>
      <c r="G192" s="25">
        <f>SUM(G176:G191)</f>
        <v>48.9</v>
      </c>
      <c r="H192" s="28">
        <f>SUM(H176:H191)</f>
        <v>48.9</v>
      </c>
      <c r="I192" s="28">
        <f>SUM(I176:I191)</f>
        <v>48.9</v>
      </c>
      <c r="J192" s="25"/>
      <c r="K192" s="25"/>
      <c r="L192" s="25"/>
      <c r="M192" s="25"/>
      <c r="N192" s="25"/>
      <c r="O192" s="1"/>
    </row>
    <row r="193" spans="1:15" ht="62.25" customHeight="1" x14ac:dyDescent="0.25">
      <c r="A193" s="25" t="s">
        <v>421</v>
      </c>
      <c r="B193" s="25" t="s">
        <v>468</v>
      </c>
      <c r="C193" s="25" t="s">
        <v>224</v>
      </c>
      <c r="D193" s="25" t="s">
        <v>273</v>
      </c>
      <c r="E193" s="28">
        <f t="shared" si="13"/>
        <v>4</v>
      </c>
      <c r="F193" s="28">
        <v>1</v>
      </c>
      <c r="G193" s="28">
        <v>1</v>
      </c>
      <c r="H193" s="28">
        <v>1</v>
      </c>
      <c r="I193" s="28">
        <v>1</v>
      </c>
      <c r="J193" s="25" t="s">
        <v>117</v>
      </c>
      <c r="K193" s="25" t="s">
        <v>11</v>
      </c>
      <c r="L193" s="25">
        <v>21</v>
      </c>
      <c r="M193" s="25">
        <v>21</v>
      </c>
      <c r="N193" s="25">
        <v>21</v>
      </c>
      <c r="O193" s="1">
        <v>21</v>
      </c>
    </row>
    <row r="194" spans="1:15" ht="64.5" customHeight="1" x14ac:dyDescent="0.25">
      <c r="A194" s="25" t="s">
        <v>420</v>
      </c>
      <c r="B194" s="25" t="s">
        <v>468</v>
      </c>
      <c r="C194" s="25" t="s">
        <v>224</v>
      </c>
      <c r="D194" s="25" t="s">
        <v>273</v>
      </c>
      <c r="E194" s="28">
        <f t="shared" si="13"/>
        <v>4</v>
      </c>
      <c r="F194" s="28">
        <v>1</v>
      </c>
      <c r="G194" s="28">
        <v>1</v>
      </c>
      <c r="H194" s="28">
        <v>1</v>
      </c>
      <c r="I194" s="28">
        <v>1</v>
      </c>
      <c r="J194" s="25" t="s">
        <v>118</v>
      </c>
      <c r="K194" s="25" t="s">
        <v>11</v>
      </c>
      <c r="L194" s="25">
        <v>36</v>
      </c>
      <c r="M194" s="25">
        <v>36</v>
      </c>
      <c r="N194" s="25">
        <v>36</v>
      </c>
      <c r="O194" s="1">
        <v>36</v>
      </c>
    </row>
    <row r="195" spans="1:15" ht="63.75" customHeight="1" x14ac:dyDescent="0.25">
      <c r="A195" s="25" t="s">
        <v>422</v>
      </c>
      <c r="B195" s="25" t="s">
        <v>468</v>
      </c>
      <c r="C195" s="25" t="s">
        <v>224</v>
      </c>
      <c r="D195" s="25" t="s">
        <v>273</v>
      </c>
      <c r="E195" s="25">
        <f t="shared" si="13"/>
        <v>0</v>
      </c>
      <c r="F195" s="31">
        <v>0</v>
      </c>
      <c r="G195" s="25">
        <v>0</v>
      </c>
      <c r="H195" s="25">
        <v>0</v>
      </c>
      <c r="I195" s="25">
        <v>0</v>
      </c>
      <c r="J195" s="25" t="s">
        <v>119</v>
      </c>
      <c r="K195" s="25" t="s">
        <v>11</v>
      </c>
      <c r="L195" s="25">
        <v>21</v>
      </c>
      <c r="M195" s="25">
        <v>21</v>
      </c>
      <c r="N195" s="25">
        <v>21</v>
      </c>
      <c r="O195" s="1">
        <v>21</v>
      </c>
    </row>
    <row r="196" spans="1:15" ht="63.75" customHeight="1" x14ac:dyDescent="0.25">
      <c r="A196" s="25" t="s">
        <v>423</v>
      </c>
      <c r="B196" s="25" t="s">
        <v>468</v>
      </c>
      <c r="C196" s="25" t="s">
        <v>224</v>
      </c>
      <c r="D196" s="25" t="s">
        <v>273</v>
      </c>
      <c r="E196" s="28">
        <f t="shared" si="13"/>
        <v>4</v>
      </c>
      <c r="F196" s="28">
        <v>1</v>
      </c>
      <c r="G196" s="28">
        <v>1</v>
      </c>
      <c r="H196" s="28">
        <v>1</v>
      </c>
      <c r="I196" s="28">
        <v>1</v>
      </c>
      <c r="J196" s="25" t="s">
        <v>120</v>
      </c>
      <c r="K196" s="25" t="s">
        <v>11</v>
      </c>
      <c r="L196" s="25">
        <v>250</v>
      </c>
      <c r="M196" s="25">
        <v>250</v>
      </c>
      <c r="N196" s="25">
        <v>0</v>
      </c>
      <c r="O196" s="1">
        <v>0</v>
      </c>
    </row>
    <row r="197" spans="1:15" ht="63.75" customHeight="1" x14ac:dyDescent="0.25">
      <c r="A197" s="25" t="s">
        <v>424</v>
      </c>
      <c r="B197" s="25" t="s">
        <v>468</v>
      </c>
      <c r="C197" s="25" t="s">
        <v>224</v>
      </c>
      <c r="D197" s="25" t="s">
        <v>273</v>
      </c>
      <c r="E197" s="25">
        <f t="shared" si="13"/>
        <v>0</v>
      </c>
      <c r="F197" s="31">
        <v>0</v>
      </c>
      <c r="G197" s="25">
        <v>0</v>
      </c>
      <c r="H197" s="25">
        <v>0</v>
      </c>
      <c r="I197" s="25">
        <v>0</v>
      </c>
      <c r="J197" s="25" t="s">
        <v>121</v>
      </c>
      <c r="K197" s="25" t="s">
        <v>11</v>
      </c>
      <c r="L197" s="25">
        <v>40</v>
      </c>
      <c r="M197" s="25">
        <v>40</v>
      </c>
      <c r="N197" s="25">
        <v>40</v>
      </c>
      <c r="O197" s="1">
        <v>40</v>
      </c>
    </row>
    <row r="198" spans="1:15" ht="63.75" customHeight="1" x14ac:dyDescent="0.25">
      <c r="A198" s="25" t="s">
        <v>425</v>
      </c>
      <c r="B198" s="25" t="s">
        <v>468</v>
      </c>
      <c r="C198" s="25" t="s">
        <v>224</v>
      </c>
      <c r="D198" s="25" t="s">
        <v>273</v>
      </c>
      <c r="E198" s="28">
        <f t="shared" si="13"/>
        <v>8</v>
      </c>
      <c r="F198" s="28">
        <v>2</v>
      </c>
      <c r="G198" s="28">
        <v>2</v>
      </c>
      <c r="H198" s="28">
        <v>2</v>
      </c>
      <c r="I198" s="28">
        <v>2</v>
      </c>
      <c r="J198" s="25" t="s">
        <v>122</v>
      </c>
      <c r="K198" s="25" t="s">
        <v>11</v>
      </c>
      <c r="L198" s="25">
        <v>15</v>
      </c>
      <c r="M198" s="25">
        <v>15</v>
      </c>
      <c r="N198" s="25">
        <v>15</v>
      </c>
      <c r="O198" s="1">
        <v>15</v>
      </c>
    </row>
    <row r="199" spans="1:15" ht="63.75" customHeight="1" x14ac:dyDescent="0.25">
      <c r="A199" s="25" t="s">
        <v>426</v>
      </c>
      <c r="B199" s="25" t="s">
        <v>468</v>
      </c>
      <c r="C199" s="25" t="s">
        <v>224</v>
      </c>
      <c r="D199" s="25" t="s">
        <v>273</v>
      </c>
      <c r="E199" s="25">
        <f t="shared" si="13"/>
        <v>0</v>
      </c>
      <c r="F199" s="31">
        <v>0</v>
      </c>
      <c r="G199" s="25">
        <v>0</v>
      </c>
      <c r="H199" s="25">
        <v>0</v>
      </c>
      <c r="I199" s="25">
        <v>0</v>
      </c>
      <c r="J199" s="25" t="s">
        <v>123</v>
      </c>
      <c r="K199" s="25" t="s">
        <v>11</v>
      </c>
      <c r="L199" s="25">
        <v>20</v>
      </c>
      <c r="M199" s="25">
        <v>20</v>
      </c>
      <c r="N199" s="25">
        <v>20</v>
      </c>
      <c r="O199" s="1">
        <v>20</v>
      </c>
    </row>
    <row r="200" spans="1:15" ht="63" customHeight="1" x14ac:dyDescent="0.25">
      <c r="A200" s="25" t="s">
        <v>427</v>
      </c>
      <c r="B200" s="25" t="s">
        <v>468</v>
      </c>
      <c r="C200" s="25" t="s">
        <v>224</v>
      </c>
      <c r="D200" s="25" t="s">
        <v>273</v>
      </c>
      <c r="E200" s="28">
        <f t="shared" si="13"/>
        <v>13.2</v>
      </c>
      <c r="F200" s="28">
        <v>3.3</v>
      </c>
      <c r="G200" s="25">
        <v>3.3</v>
      </c>
      <c r="H200" s="25">
        <v>3.3</v>
      </c>
      <c r="I200" s="25">
        <v>3.3</v>
      </c>
      <c r="J200" s="25" t="s">
        <v>124</v>
      </c>
      <c r="K200" s="25" t="s">
        <v>11</v>
      </c>
      <c r="L200" s="25">
        <v>8</v>
      </c>
      <c r="M200" s="25">
        <v>8</v>
      </c>
      <c r="N200" s="25">
        <v>8</v>
      </c>
      <c r="O200" s="1">
        <v>8</v>
      </c>
    </row>
    <row r="201" spans="1:15" ht="21" x14ac:dyDescent="0.25">
      <c r="A201" s="23" t="s">
        <v>218</v>
      </c>
      <c r="B201" s="25"/>
      <c r="C201" s="25"/>
      <c r="D201" s="25"/>
      <c r="E201" s="28">
        <f t="shared" si="13"/>
        <v>33.200000000000003</v>
      </c>
      <c r="F201" s="25">
        <f>SUM(F193:F200)</f>
        <v>8.3000000000000007</v>
      </c>
      <c r="G201" s="25">
        <f t="shared" ref="G201:I201" si="14">SUM(G193:G200)</f>
        <v>8.3000000000000007</v>
      </c>
      <c r="H201" s="25">
        <f t="shared" si="14"/>
        <v>8.3000000000000007</v>
      </c>
      <c r="I201" s="25">
        <f t="shared" si="14"/>
        <v>8.3000000000000007</v>
      </c>
      <c r="J201" s="25"/>
      <c r="K201" s="25"/>
      <c r="L201" s="25"/>
      <c r="M201" s="25"/>
      <c r="N201" s="5"/>
      <c r="O201" s="1"/>
    </row>
    <row r="202" spans="1:15" ht="63.75" customHeight="1" x14ac:dyDescent="0.25">
      <c r="A202" s="25" t="s">
        <v>428</v>
      </c>
      <c r="B202" s="25" t="s">
        <v>468</v>
      </c>
      <c r="C202" s="25" t="s">
        <v>220</v>
      </c>
      <c r="D202" s="25" t="s">
        <v>273</v>
      </c>
      <c r="E202" s="25">
        <f t="shared" si="13"/>
        <v>0</v>
      </c>
      <c r="F202" s="31">
        <v>0</v>
      </c>
      <c r="G202" s="25">
        <v>0</v>
      </c>
      <c r="H202" s="25">
        <v>0</v>
      </c>
      <c r="I202" s="25">
        <v>0</v>
      </c>
      <c r="J202" s="25" t="s">
        <v>125</v>
      </c>
      <c r="K202" s="25" t="s">
        <v>11</v>
      </c>
      <c r="L202" s="25">
        <v>1</v>
      </c>
      <c r="M202" s="25">
        <v>1</v>
      </c>
      <c r="N202" s="25">
        <v>1</v>
      </c>
      <c r="O202" s="1">
        <v>1</v>
      </c>
    </row>
    <row r="203" spans="1:15" ht="54.75" customHeight="1" x14ac:dyDescent="0.25">
      <c r="A203" s="25" t="s">
        <v>429</v>
      </c>
      <c r="B203" s="25" t="s">
        <v>468</v>
      </c>
      <c r="C203" s="25" t="s">
        <v>220</v>
      </c>
      <c r="D203" s="25" t="s">
        <v>273</v>
      </c>
      <c r="E203" s="25">
        <f t="shared" si="13"/>
        <v>2.8</v>
      </c>
      <c r="F203" s="28">
        <v>0.7</v>
      </c>
      <c r="G203" s="25">
        <v>0.7</v>
      </c>
      <c r="H203" s="25">
        <v>0.7</v>
      </c>
      <c r="I203" s="25">
        <v>0.7</v>
      </c>
      <c r="J203" s="25" t="s">
        <v>126</v>
      </c>
      <c r="K203" s="25" t="s">
        <v>11</v>
      </c>
      <c r="L203" s="25">
        <v>1</v>
      </c>
      <c r="M203" s="25">
        <v>1</v>
      </c>
      <c r="N203" s="25">
        <v>1</v>
      </c>
      <c r="O203" s="1">
        <v>1</v>
      </c>
    </row>
    <row r="204" spans="1:15" ht="14.25" customHeight="1" x14ac:dyDescent="0.25">
      <c r="A204" s="23" t="s">
        <v>229</v>
      </c>
      <c r="B204" s="25"/>
      <c r="C204" s="25"/>
      <c r="D204" s="25"/>
      <c r="E204" s="28">
        <f t="shared" si="13"/>
        <v>2.8</v>
      </c>
      <c r="F204" s="25">
        <f>SUM(F202:F203)</f>
        <v>0.7</v>
      </c>
      <c r="G204" s="25">
        <f t="shared" ref="G204:I204" si="15">SUM(G202:G203)</f>
        <v>0.7</v>
      </c>
      <c r="H204" s="25">
        <f t="shared" si="15"/>
        <v>0.7</v>
      </c>
      <c r="I204" s="25">
        <f t="shared" si="15"/>
        <v>0.7</v>
      </c>
      <c r="J204" s="25"/>
      <c r="K204" s="25"/>
      <c r="L204" s="25"/>
      <c r="M204" s="25"/>
      <c r="N204" s="5"/>
      <c r="O204" s="1"/>
    </row>
    <row r="205" spans="1:15" ht="63.75" customHeight="1" x14ac:dyDescent="0.25">
      <c r="A205" s="25" t="s">
        <v>430</v>
      </c>
      <c r="B205" s="25" t="s">
        <v>468</v>
      </c>
      <c r="C205" s="25" t="s">
        <v>230</v>
      </c>
      <c r="D205" s="25" t="s">
        <v>273</v>
      </c>
      <c r="E205" s="28">
        <f t="shared" si="13"/>
        <v>10.8</v>
      </c>
      <c r="F205" s="28">
        <v>2.7</v>
      </c>
      <c r="G205" s="25">
        <v>2.7</v>
      </c>
      <c r="H205" s="25">
        <v>2.7</v>
      </c>
      <c r="I205" s="25">
        <v>2.7</v>
      </c>
      <c r="J205" s="25" t="s">
        <v>236</v>
      </c>
      <c r="K205" s="25" t="s">
        <v>11</v>
      </c>
      <c r="L205" s="25">
        <v>4</v>
      </c>
      <c r="M205" s="25">
        <v>4</v>
      </c>
      <c r="N205" s="25">
        <v>4</v>
      </c>
      <c r="O205" s="1">
        <v>4</v>
      </c>
    </row>
    <row r="206" spans="1:15" ht="63.75" customHeight="1" x14ac:dyDescent="0.25">
      <c r="A206" s="25" t="s">
        <v>431</v>
      </c>
      <c r="B206" s="25" t="s">
        <v>468</v>
      </c>
      <c r="C206" s="25" t="s">
        <v>230</v>
      </c>
      <c r="D206" s="25" t="s">
        <v>273</v>
      </c>
      <c r="E206" s="25">
        <f t="shared" si="13"/>
        <v>0</v>
      </c>
      <c r="F206" s="31">
        <v>0</v>
      </c>
      <c r="G206" s="25">
        <v>0</v>
      </c>
      <c r="H206" s="25">
        <v>0</v>
      </c>
      <c r="I206" s="25">
        <v>0</v>
      </c>
      <c r="J206" s="25" t="s">
        <v>128</v>
      </c>
      <c r="K206" s="25" t="s">
        <v>31</v>
      </c>
      <c r="L206" s="25" t="s">
        <v>129</v>
      </c>
      <c r="M206" s="25" t="s">
        <v>129</v>
      </c>
      <c r="N206" s="25" t="s">
        <v>129</v>
      </c>
      <c r="O206" s="1" t="s">
        <v>129</v>
      </c>
    </row>
    <row r="207" spans="1:15" ht="63.75" customHeight="1" x14ac:dyDescent="0.25">
      <c r="A207" s="25" t="s">
        <v>432</v>
      </c>
      <c r="B207" s="25" t="s">
        <v>468</v>
      </c>
      <c r="C207" s="25" t="s">
        <v>221</v>
      </c>
      <c r="D207" s="25" t="s">
        <v>273</v>
      </c>
      <c r="E207" s="25">
        <f t="shared" si="13"/>
        <v>0</v>
      </c>
      <c r="F207" s="31">
        <v>0</v>
      </c>
      <c r="G207" s="25">
        <v>0</v>
      </c>
      <c r="H207" s="25">
        <v>0</v>
      </c>
      <c r="I207" s="25">
        <v>0</v>
      </c>
      <c r="J207" s="25" t="s">
        <v>130</v>
      </c>
      <c r="K207" s="25" t="s">
        <v>131</v>
      </c>
      <c r="L207" s="6" t="s">
        <v>186</v>
      </c>
      <c r="M207" s="6" t="s">
        <v>186</v>
      </c>
      <c r="N207" s="6" t="s">
        <v>186</v>
      </c>
      <c r="O207" s="7" t="s">
        <v>186</v>
      </c>
    </row>
    <row r="208" spans="1:15" ht="64.5" customHeight="1" x14ac:dyDescent="0.25">
      <c r="A208" s="25" t="s">
        <v>433</v>
      </c>
      <c r="B208" s="25" t="s">
        <v>468</v>
      </c>
      <c r="C208" s="25" t="s">
        <v>228</v>
      </c>
      <c r="D208" s="25" t="s">
        <v>273</v>
      </c>
      <c r="E208" s="28">
        <f t="shared" si="13"/>
        <v>10</v>
      </c>
      <c r="F208" s="28">
        <v>2.5</v>
      </c>
      <c r="G208" s="25">
        <v>2.5</v>
      </c>
      <c r="H208" s="25">
        <v>2.5</v>
      </c>
      <c r="I208" s="25">
        <v>2.5</v>
      </c>
      <c r="J208" s="25" t="s">
        <v>132</v>
      </c>
      <c r="K208" s="25" t="s">
        <v>11</v>
      </c>
      <c r="L208" s="25">
        <v>1</v>
      </c>
      <c r="M208" s="25">
        <v>1</v>
      </c>
      <c r="N208" s="25">
        <v>1</v>
      </c>
      <c r="O208" s="1">
        <v>1</v>
      </c>
    </row>
    <row r="209" spans="1:15" ht="63" customHeight="1" x14ac:dyDescent="0.25">
      <c r="A209" s="25" t="s">
        <v>434</v>
      </c>
      <c r="B209" s="25" t="s">
        <v>468</v>
      </c>
      <c r="C209" s="25" t="s">
        <v>231</v>
      </c>
      <c r="D209" s="25" t="s">
        <v>273</v>
      </c>
      <c r="E209" s="25">
        <f t="shared" si="13"/>
        <v>0</v>
      </c>
      <c r="F209" s="31">
        <v>0</v>
      </c>
      <c r="G209" s="25">
        <v>0</v>
      </c>
      <c r="H209" s="25">
        <v>0</v>
      </c>
      <c r="I209" s="25">
        <v>0</v>
      </c>
      <c r="J209" s="25" t="s">
        <v>133</v>
      </c>
      <c r="K209" s="25" t="s">
        <v>131</v>
      </c>
      <c r="L209" s="25" t="s">
        <v>134</v>
      </c>
      <c r="M209" s="25" t="s">
        <v>134</v>
      </c>
      <c r="N209" s="25" t="s">
        <v>134</v>
      </c>
      <c r="O209" s="1" t="s">
        <v>134</v>
      </c>
    </row>
    <row r="210" spans="1:15" ht="64.5" customHeight="1" x14ac:dyDescent="0.25">
      <c r="A210" s="25" t="s">
        <v>435</v>
      </c>
      <c r="B210" s="25" t="s">
        <v>468</v>
      </c>
      <c r="C210" s="25" t="s">
        <v>135</v>
      </c>
      <c r="D210" s="25" t="s">
        <v>273</v>
      </c>
      <c r="E210" s="25">
        <v>0</v>
      </c>
      <c r="F210" s="31">
        <v>0</v>
      </c>
      <c r="G210" s="25">
        <v>0</v>
      </c>
      <c r="H210" s="25">
        <v>0</v>
      </c>
      <c r="I210" s="25">
        <v>0</v>
      </c>
      <c r="J210" s="25" t="s">
        <v>136</v>
      </c>
      <c r="K210" s="25" t="s">
        <v>11</v>
      </c>
      <c r="L210" s="25">
        <v>10</v>
      </c>
      <c r="M210" s="25">
        <v>10</v>
      </c>
      <c r="N210" s="25">
        <v>10</v>
      </c>
      <c r="O210" s="1">
        <v>10</v>
      </c>
    </row>
    <row r="211" spans="1:15" ht="66" customHeight="1" x14ac:dyDescent="0.25">
      <c r="A211" s="25" t="s">
        <v>436</v>
      </c>
      <c r="B211" s="25" t="s">
        <v>468</v>
      </c>
      <c r="C211" s="25" t="s">
        <v>285</v>
      </c>
      <c r="D211" s="25" t="s">
        <v>273</v>
      </c>
      <c r="E211" s="25">
        <v>0</v>
      </c>
      <c r="F211" s="31">
        <v>0</v>
      </c>
      <c r="G211" s="25">
        <v>0</v>
      </c>
      <c r="H211" s="25">
        <v>0</v>
      </c>
      <c r="I211" s="25">
        <v>0</v>
      </c>
      <c r="J211" s="25" t="s">
        <v>137</v>
      </c>
      <c r="K211" s="25" t="s">
        <v>11</v>
      </c>
      <c r="L211" s="25">
        <v>0</v>
      </c>
      <c r="M211" s="25">
        <v>0</v>
      </c>
      <c r="N211" s="25">
        <v>0</v>
      </c>
      <c r="O211" s="1">
        <v>0</v>
      </c>
    </row>
    <row r="212" spans="1:15" ht="21" customHeight="1" x14ac:dyDescent="0.25">
      <c r="A212" s="25" t="s">
        <v>292</v>
      </c>
      <c r="B212" s="25"/>
      <c r="C212" s="25"/>
      <c r="D212" s="25"/>
      <c r="E212" s="28">
        <f>F212+G212+H212+I212</f>
        <v>20.8</v>
      </c>
      <c r="F212" s="25">
        <f>SUM(F205:F211)</f>
        <v>5.2</v>
      </c>
      <c r="G212" s="25">
        <f t="shared" ref="G212:I212" si="16">SUM(G205:G211)</f>
        <v>5.2</v>
      </c>
      <c r="H212" s="25">
        <f t="shared" si="16"/>
        <v>5.2</v>
      </c>
      <c r="I212" s="25">
        <f t="shared" si="16"/>
        <v>5.2</v>
      </c>
      <c r="J212" s="25"/>
      <c r="K212" s="25"/>
      <c r="L212" s="25"/>
      <c r="M212" s="25"/>
      <c r="N212" s="5"/>
      <c r="O212" s="1"/>
    </row>
    <row r="213" spans="1:15" x14ac:dyDescent="0.25">
      <c r="A213" s="25" t="s">
        <v>306</v>
      </c>
      <c r="B213" s="25"/>
      <c r="C213" s="25"/>
      <c r="D213" s="25"/>
      <c r="E213" s="28">
        <f>F213+G213+H213+I213</f>
        <v>252.40000000000003</v>
      </c>
      <c r="F213" s="28">
        <f>F192+F201+F204+F212</f>
        <v>63.100000000000009</v>
      </c>
      <c r="G213" s="25">
        <f>G192+G201+G204+G212</f>
        <v>63.100000000000009</v>
      </c>
      <c r="H213" s="28">
        <f>H192+H201+H204+H212</f>
        <v>63.100000000000009</v>
      </c>
      <c r="I213" s="28">
        <f>I192+I201+I204+I212</f>
        <v>63.100000000000009</v>
      </c>
      <c r="J213" s="25"/>
      <c r="K213" s="25"/>
      <c r="L213" s="25"/>
      <c r="M213" s="25"/>
      <c r="N213" s="5"/>
      <c r="O213" s="1"/>
    </row>
    <row r="214" spans="1:15" x14ac:dyDescent="0.25">
      <c r="A214" s="38" t="s">
        <v>293</v>
      </c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40"/>
      <c r="O214" s="1"/>
    </row>
    <row r="215" spans="1:15" ht="61.5" customHeight="1" x14ac:dyDescent="0.25">
      <c r="A215" s="25" t="s">
        <v>437</v>
      </c>
      <c r="B215" s="25" t="s">
        <v>468</v>
      </c>
      <c r="C215" s="25" t="s">
        <v>293</v>
      </c>
      <c r="D215" s="25" t="s">
        <v>273</v>
      </c>
      <c r="E215" s="25">
        <v>0</v>
      </c>
      <c r="F215" s="31">
        <v>0</v>
      </c>
      <c r="G215" s="25">
        <v>0</v>
      </c>
      <c r="H215" s="25">
        <v>0</v>
      </c>
      <c r="I215" s="25">
        <v>0</v>
      </c>
      <c r="J215" s="25" t="s">
        <v>138</v>
      </c>
      <c r="K215" s="25" t="s">
        <v>44</v>
      </c>
      <c r="L215" s="25">
        <v>0</v>
      </c>
      <c r="M215" s="25">
        <v>12</v>
      </c>
      <c r="N215" s="25">
        <v>12</v>
      </c>
      <c r="O215" s="1">
        <v>12</v>
      </c>
    </row>
    <row r="216" spans="1:15" ht="73.5" x14ac:dyDescent="0.25">
      <c r="A216" s="25" t="s">
        <v>438</v>
      </c>
      <c r="B216" s="25" t="s">
        <v>468</v>
      </c>
      <c r="C216" s="25" t="s">
        <v>301</v>
      </c>
      <c r="D216" s="25" t="s">
        <v>273</v>
      </c>
      <c r="E216" s="25">
        <v>0</v>
      </c>
      <c r="F216" s="31">
        <v>0</v>
      </c>
      <c r="G216" s="25">
        <v>0</v>
      </c>
      <c r="H216" s="25">
        <v>0</v>
      </c>
      <c r="I216" s="25">
        <v>0</v>
      </c>
      <c r="J216" s="25" t="s">
        <v>139</v>
      </c>
      <c r="K216" s="25" t="s">
        <v>53</v>
      </c>
      <c r="L216" s="25">
        <v>1</v>
      </c>
      <c r="M216" s="25">
        <v>1</v>
      </c>
      <c r="N216" s="25">
        <v>1</v>
      </c>
      <c r="O216" s="1">
        <v>1</v>
      </c>
    </row>
    <row r="217" spans="1:15" ht="73.5" x14ac:dyDescent="0.25">
      <c r="A217" s="25" t="s">
        <v>439</v>
      </c>
      <c r="B217" s="25" t="s">
        <v>468</v>
      </c>
      <c r="C217" s="25" t="s">
        <v>301</v>
      </c>
      <c r="D217" s="25" t="s">
        <v>273</v>
      </c>
      <c r="E217" s="25">
        <v>0</v>
      </c>
      <c r="F217" s="31">
        <v>0</v>
      </c>
      <c r="G217" s="25">
        <v>0</v>
      </c>
      <c r="H217" s="25">
        <v>0</v>
      </c>
      <c r="I217" s="25">
        <v>0</v>
      </c>
      <c r="J217" s="25" t="s">
        <v>187</v>
      </c>
      <c r="K217" s="25" t="s">
        <v>44</v>
      </c>
      <c r="L217" s="25">
        <v>180</v>
      </c>
      <c r="M217" s="25">
        <v>180</v>
      </c>
      <c r="N217" s="25">
        <v>180</v>
      </c>
      <c r="O217" s="1">
        <v>180</v>
      </c>
    </row>
    <row r="218" spans="1:15" ht="63.75" customHeight="1" x14ac:dyDescent="0.25">
      <c r="A218" s="25" t="s">
        <v>440</v>
      </c>
      <c r="B218" s="25" t="s">
        <v>468</v>
      </c>
      <c r="C218" s="25" t="s">
        <v>301</v>
      </c>
      <c r="D218" s="25" t="s">
        <v>273</v>
      </c>
      <c r="E218" s="25">
        <v>0</v>
      </c>
      <c r="F218" s="31">
        <v>0</v>
      </c>
      <c r="G218" s="25">
        <v>0</v>
      </c>
      <c r="H218" s="25">
        <v>0</v>
      </c>
      <c r="I218" s="25">
        <v>0</v>
      </c>
      <c r="J218" s="25" t="s">
        <v>140</v>
      </c>
      <c r="K218" s="25" t="s">
        <v>44</v>
      </c>
      <c r="L218" s="25">
        <v>2330</v>
      </c>
      <c r="M218" s="25">
        <v>2330</v>
      </c>
      <c r="N218" s="25">
        <v>2330</v>
      </c>
      <c r="O218" s="1">
        <v>2330</v>
      </c>
    </row>
    <row r="219" spans="1:15" ht="63.75" customHeight="1" x14ac:dyDescent="0.25">
      <c r="A219" s="25" t="s">
        <v>441</v>
      </c>
      <c r="B219" s="25" t="s">
        <v>468</v>
      </c>
      <c r="C219" s="25" t="s">
        <v>302</v>
      </c>
      <c r="D219" s="25" t="s">
        <v>273</v>
      </c>
      <c r="E219" s="25">
        <v>0</v>
      </c>
      <c r="F219" s="31">
        <v>0</v>
      </c>
      <c r="G219" s="25">
        <v>0</v>
      </c>
      <c r="H219" s="25">
        <v>0</v>
      </c>
      <c r="I219" s="25">
        <v>0</v>
      </c>
      <c r="J219" s="25" t="s">
        <v>141</v>
      </c>
      <c r="K219" s="25" t="s">
        <v>11</v>
      </c>
      <c r="L219" s="25">
        <v>0</v>
      </c>
      <c r="M219" s="25">
        <v>1</v>
      </c>
      <c r="N219" s="25">
        <v>1</v>
      </c>
      <c r="O219" s="1">
        <v>1</v>
      </c>
    </row>
    <row r="220" spans="1:15" ht="63.75" customHeight="1" x14ac:dyDescent="0.25">
      <c r="A220" s="25" t="s">
        <v>442</v>
      </c>
      <c r="B220" s="25" t="s">
        <v>468</v>
      </c>
      <c r="C220" s="25" t="s">
        <v>301</v>
      </c>
      <c r="D220" s="25" t="s">
        <v>273</v>
      </c>
      <c r="E220" s="25">
        <v>0</v>
      </c>
      <c r="F220" s="31">
        <v>0</v>
      </c>
      <c r="G220" s="25">
        <v>0</v>
      </c>
      <c r="H220" s="25">
        <v>0</v>
      </c>
      <c r="I220" s="25">
        <v>0</v>
      </c>
      <c r="J220" s="25" t="s">
        <v>142</v>
      </c>
      <c r="K220" s="25" t="s">
        <v>11</v>
      </c>
      <c r="L220" s="25">
        <v>1</v>
      </c>
      <c r="M220" s="25">
        <v>1</v>
      </c>
      <c r="N220" s="25">
        <v>1</v>
      </c>
      <c r="O220" s="1">
        <v>1</v>
      </c>
    </row>
    <row r="221" spans="1:15" ht="62.25" customHeight="1" x14ac:dyDescent="0.25">
      <c r="A221" s="25" t="s">
        <v>443</v>
      </c>
      <c r="B221" s="25" t="s">
        <v>468</v>
      </c>
      <c r="C221" s="25" t="s">
        <v>301</v>
      </c>
      <c r="D221" s="25" t="s">
        <v>273</v>
      </c>
      <c r="E221" s="25">
        <v>0</v>
      </c>
      <c r="F221" s="31">
        <v>0</v>
      </c>
      <c r="G221" s="25">
        <v>0</v>
      </c>
      <c r="H221" s="25">
        <v>0</v>
      </c>
      <c r="I221" s="25">
        <v>0</v>
      </c>
      <c r="J221" s="25" t="s">
        <v>143</v>
      </c>
      <c r="K221" s="25" t="s">
        <v>11</v>
      </c>
      <c r="L221" s="25">
        <v>5</v>
      </c>
      <c r="M221" s="25">
        <v>6</v>
      </c>
      <c r="N221" s="25">
        <v>6</v>
      </c>
      <c r="O221" s="1">
        <v>6</v>
      </c>
    </row>
    <row r="222" spans="1:15" ht="62.25" customHeight="1" x14ac:dyDescent="0.25">
      <c r="A222" s="25" t="s">
        <v>444</v>
      </c>
      <c r="B222" s="25" t="s">
        <v>468</v>
      </c>
      <c r="C222" s="25" t="s">
        <v>303</v>
      </c>
      <c r="D222" s="25" t="s">
        <v>273</v>
      </c>
      <c r="E222" s="25">
        <v>0</v>
      </c>
      <c r="F222" s="31">
        <v>0</v>
      </c>
      <c r="G222" s="25">
        <v>0</v>
      </c>
      <c r="H222" s="25">
        <v>0</v>
      </c>
      <c r="I222" s="25">
        <v>0</v>
      </c>
      <c r="J222" s="25" t="s">
        <v>144</v>
      </c>
      <c r="K222" s="25" t="s">
        <v>11</v>
      </c>
      <c r="L222" s="25">
        <v>23</v>
      </c>
      <c r="M222" s="25">
        <v>23</v>
      </c>
      <c r="N222" s="25">
        <v>23</v>
      </c>
      <c r="O222" s="1">
        <v>23</v>
      </c>
    </row>
    <row r="223" spans="1:15" ht="62.25" customHeight="1" x14ac:dyDescent="0.25">
      <c r="A223" s="25" t="s">
        <v>445</v>
      </c>
      <c r="B223" s="25" t="s">
        <v>468</v>
      </c>
      <c r="C223" s="25" t="s">
        <v>301</v>
      </c>
      <c r="D223" s="25" t="s">
        <v>273</v>
      </c>
      <c r="E223" s="25">
        <v>0</v>
      </c>
      <c r="F223" s="31">
        <v>0</v>
      </c>
      <c r="G223" s="25">
        <v>0</v>
      </c>
      <c r="H223" s="25">
        <v>0</v>
      </c>
      <c r="I223" s="25">
        <v>0</v>
      </c>
      <c r="J223" s="25" t="s">
        <v>145</v>
      </c>
      <c r="K223" s="25" t="s">
        <v>44</v>
      </c>
      <c r="L223" s="25">
        <v>3900</v>
      </c>
      <c r="M223" s="25">
        <v>3900</v>
      </c>
      <c r="N223" s="25">
        <v>3900</v>
      </c>
      <c r="O223" s="1">
        <v>3900</v>
      </c>
    </row>
    <row r="224" spans="1:15" ht="62.25" customHeight="1" x14ac:dyDescent="0.25">
      <c r="A224" s="25" t="s">
        <v>146</v>
      </c>
      <c r="B224" s="25" t="s">
        <v>468</v>
      </c>
      <c r="C224" s="25" t="s">
        <v>301</v>
      </c>
      <c r="D224" s="25" t="s">
        <v>273</v>
      </c>
      <c r="E224" s="25">
        <v>0</v>
      </c>
      <c r="F224" s="31">
        <v>0</v>
      </c>
      <c r="G224" s="25">
        <v>0</v>
      </c>
      <c r="H224" s="25">
        <v>0</v>
      </c>
      <c r="I224" s="25">
        <v>0</v>
      </c>
      <c r="J224" s="25" t="s">
        <v>147</v>
      </c>
      <c r="K224" s="25" t="s">
        <v>11</v>
      </c>
      <c r="L224" s="25">
        <v>23</v>
      </c>
      <c r="M224" s="25">
        <v>23</v>
      </c>
      <c r="N224" s="25">
        <v>23</v>
      </c>
      <c r="O224" s="1">
        <v>23</v>
      </c>
    </row>
    <row r="225" spans="1:15" ht="62.25" customHeight="1" x14ac:dyDescent="0.25">
      <c r="A225" s="25" t="s">
        <v>188</v>
      </c>
      <c r="B225" s="25" t="s">
        <v>468</v>
      </c>
      <c r="C225" s="25" t="s">
        <v>301</v>
      </c>
      <c r="D225" s="25" t="s">
        <v>273</v>
      </c>
      <c r="E225" s="25">
        <v>0</v>
      </c>
      <c r="F225" s="31">
        <v>0</v>
      </c>
      <c r="G225" s="25">
        <v>0</v>
      </c>
      <c r="H225" s="25">
        <v>0</v>
      </c>
      <c r="I225" s="25">
        <v>0</v>
      </c>
      <c r="J225" s="25" t="s">
        <v>148</v>
      </c>
      <c r="K225" s="25" t="s">
        <v>11</v>
      </c>
      <c r="L225" s="25">
        <v>23</v>
      </c>
      <c r="M225" s="25">
        <v>23</v>
      </c>
      <c r="N225" s="25">
        <v>23</v>
      </c>
      <c r="O225" s="1">
        <v>23</v>
      </c>
    </row>
    <row r="226" spans="1:15" ht="62.25" customHeight="1" x14ac:dyDescent="0.25">
      <c r="A226" s="25" t="s">
        <v>149</v>
      </c>
      <c r="B226" s="25" t="s">
        <v>468</v>
      </c>
      <c r="C226" s="25" t="s">
        <v>301</v>
      </c>
      <c r="D226" s="25" t="s">
        <v>273</v>
      </c>
      <c r="E226" s="25">
        <v>0</v>
      </c>
      <c r="F226" s="31">
        <v>0</v>
      </c>
      <c r="G226" s="25">
        <v>0</v>
      </c>
      <c r="H226" s="25">
        <v>0</v>
      </c>
      <c r="I226" s="25">
        <v>0</v>
      </c>
      <c r="J226" s="25" t="s">
        <v>150</v>
      </c>
      <c r="K226" s="25" t="s">
        <v>44</v>
      </c>
      <c r="L226" s="25">
        <v>950</v>
      </c>
      <c r="M226" s="25">
        <v>1000</v>
      </c>
      <c r="N226" s="25">
        <v>1000</v>
      </c>
      <c r="O226" s="1">
        <v>1000</v>
      </c>
    </row>
    <row r="227" spans="1:15" ht="62.25" customHeight="1" x14ac:dyDescent="0.25">
      <c r="A227" s="25" t="s">
        <v>151</v>
      </c>
      <c r="B227" s="25" t="s">
        <v>468</v>
      </c>
      <c r="C227" s="25" t="s">
        <v>303</v>
      </c>
      <c r="D227" s="25" t="s">
        <v>273</v>
      </c>
      <c r="E227" s="25">
        <v>0</v>
      </c>
      <c r="F227" s="31">
        <v>0</v>
      </c>
      <c r="G227" s="25">
        <v>0</v>
      </c>
      <c r="H227" s="25">
        <v>0</v>
      </c>
      <c r="I227" s="25">
        <v>0</v>
      </c>
      <c r="J227" s="25" t="s">
        <v>152</v>
      </c>
      <c r="K227" s="25" t="s">
        <v>11</v>
      </c>
      <c r="L227" s="25">
        <v>250</v>
      </c>
      <c r="M227" s="25">
        <v>250</v>
      </c>
      <c r="N227" s="25">
        <v>250</v>
      </c>
      <c r="O227" s="1">
        <v>250</v>
      </c>
    </row>
    <row r="228" spans="1:15" ht="62.25" customHeight="1" x14ac:dyDescent="0.25">
      <c r="A228" s="25" t="s">
        <v>153</v>
      </c>
      <c r="B228" s="25" t="s">
        <v>468</v>
      </c>
      <c r="C228" s="25" t="s">
        <v>301</v>
      </c>
      <c r="D228" s="25" t="s">
        <v>273</v>
      </c>
      <c r="E228" s="25">
        <v>0</v>
      </c>
      <c r="F228" s="31">
        <v>0</v>
      </c>
      <c r="G228" s="25">
        <v>0</v>
      </c>
      <c r="H228" s="25">
        <v>0</v>
      </c>
      <c r="I228" s="25">
        <v>0</v>
      </c>
      <c r="J228" s="25" t="s">
        <v>154</v>
      </c>
      <c r="K228" s="25" t="s">
        <v>11</v>
      </c>
      <c r="L228" s="25">
        <v>1</v>
      </c>
      <c r="M228" s="25">
        <v>1</v>
      </c>
      <c r="N228" s="25">
        <v>1</v>
      </c>
      <c r="O228" s="1">
        <v>1</v>
      </c>
    </row>
    <row r="229" spans="1:15" ht="62.25" customHeight="1" x14ac:dyDescent="0.25">
      <c r="A229" s="25" t="s">
        <v>155</v>
      </c>
      <c r="B229" s="25" t="s">
        <v>468</v>
      </c>
      <c r="C229" s="25" t="s">
        <v>301</v>
      </c>
      <c r="D229" s="25" t="s">
        <v>273</v>
      </c>
      <c r="E229" s="25">
        <v>0</v>
      </c>
      <c r="F229" s="31">
        <v>0</v>
      </c>
      <c r="G229" s="25">
        <v>0</v>
      </c>
      <c r="H229" s="25">
        <v>0</v>
      </c>
      <c r="I229" s="25">
        <v>0</v>
      </c>
      <c r="J229" s="25" t="s">
        <v>156</v>
      </c>
      <c r="K229" s="25" t="s">
        <v>11</v>
      </c>
      <c r="L229" s="25">
        <v>0</v>
      </c>
      <c r="M229" s="25">
        <v>300</v>
      </c>
      <c r="N229" s="25">
        <v>300</v>
      </c>
      <c r="O229" s="1">
        <v>300</v>
      </c>
    </row>
    <row r="230" spans="1:15" ht="63" customHeight="1" x14ac:dyDescent="0.25">
      <c r="A230" s="25" t="s">
        <v>189</v>
      </c>
      <c r="B230" s="25" t="s">
        <v>468</v>
      </c>
      <c r="C230" s="25" t="s">
        <v>209</v>
      </c>
      <c r="D230" s="25" t="s">
        <v>273</v>
      </c>
      <c r="E230" s="25">
        <v>0</v>
      </c>
      <c r="F230" s="31">
        <v>0</v>
      </c>
      <c r="G230" s="25">
        <v>0</v>
      </c>
      <c r="H230" s="25">
        <v>0</v>
      </c>
      <c r="I230" s="25">
        <v>0</v>
      </c>
      <c r="J230" s="25" t="s">
        <v>190</v>
      </c>
      <c r="K230" s="25" t="s">
        <v>11</v>
      </c>
      <c r="L230" s="25">
        <v>2</v>
      </c>
      <c r="M230" s="25">
        <v>2</v>
      </c>
      <c r="N230" s="25">
        <v>2</v>
      </c>
      <c r="O230" s="1">
        <v>2</v>
      </c>
    </row>
    <row r="231" spans="1:15" ht="62.25" customHeight="1" x14ac:dyDescent="0.25">
      <c r="A231" s="25" t="s">
        <v>191</v>
      </c>
      <c r="B231" s="25" t="s">
        <v>468</v>
      </c>
      <c r="C231" s="25" t="s">
        <v>208</v>
      </c>
      <c r="D231" s="25" t="s">
        <v>273</v>
      </c>
      <c r="E231" s="25">
        <v>0</v>
      </c>
      <c r="F231" s="31">
        <v>0</v>
      </c>
      <c r="G231" s="25">
        <v>0</v>
      </c>
      <c r="H231" s="25">
        <v>0</v>
      </c>
      <c r="I231" s="25">
        <v>0</v>
      </c>
      <c r="J231" s="25" t="s">
        <v>192</v>
      </c>
      <c r="K231" s="25" t="s">
        <v>11</v>
      </c>
      <c r="L231" s="25">
        <v>5</v>
      </c>
      <c r="M231" s="25">
        <v>5</v>
      </c>
      <c r="N231" s="25">
        <v>5</v>
      </c>
      <c r="O231" s="1">
        <v>5</v>
      </c>
    </row>
    <row r="232" spans="1:15" ht="62.25" customHeight="1" x14ac:dyDescent="0.25">
      <c r="A232" s="25" t="s">
        <v>193</v>
      </c>
      <c r="B232" s="25" t="s">
        <v>468</v>
      </c>
      <c r="C232" s="25" t="s">
        <v>208</v>
      </c>
      <c r="D232" s="25" t="s">
        <v>273</v>
      </c>
      <c r="E232" s="25">
        <v>0</v>
      </c>
      <c r="F232" s="31">
        <v>0</v>
      </c>
      <c r="G232" s="25">
        <v>0</v>
      </c>
      <c r="H232" s="25">
        <v>0</v>
      </c>
      <c r="I232" s="25">
        <v>0</v>
      </c>
      <c r="J232" s="25" t="s">
        <v>194</v>
      </c>
      <c r="K232" s="25" t="s">
        <v>11</v>
      </c>
      <c r="L232" s="25">
        <v>1</v>
      </c>
      <c r="M232" s="25">
        <v>1</v>
      </c>
      <c r="N232" s="25">
        <v>1</v>
      </c>
      <c r="O232" s="1">
        <v>1</v>
      </c>
    </row>
    <row r="233" spans="1:15" ht="63" customHeight="1" x14ac:dyDescent="0.25">
      <c r="A233" s="25" t="s">
        <v>244</v>
      </c>
      <c r="B233" s="25" t="s">
        <v>468</v>
      </c>
      <c r="C233" s="25" t="s">
        <v>208</v>
      </c>
      <c r="D233" s="25" t="s">
        <v>273</v>
      </c>
      <c r="E233" s="25">
        <v>0</v>
      </c>
      <c r="F233" s="31">
        <v>0</v>
      </c>
      <c r="G233" s="25">
        <v>0</v>
      </c>
      <c r="H233" s="25">
        <v>0</v>
      </c>
      <c r="I233" s="25">
        <v>0</v>
      </c>
      <c r="J233" s="25" t="s">
        <v>247</v>
      </c>
      <c r="K233" s="25" t="s">
        <v>11</v>
      </c>
      <c r="L233" s="25">
        <v>4</v>
      </c>
      <c r="M233" s="25">
        <v>4</v>
      </c>
      <c r="N233" s="25">
        <v>4</v>
      </c>
      <c r="O233" s="1">
        <v>4</v>
      </c>
    </row>
    <row r="234" spans="1:15" ht="63.75" customHeight="1" x14ac:dyDescent="0.25">
      <c r="A234" s="25" t="s">
        <v>245</v>
      </c>
      <c r="B234" s="25" t="s">
        <v>468</v>
      </c>
      <c r="C234" s="25" t="s">
        <v>208</v>
      </c>
      <c r="D234" s="25" t="s">
        <v>273</v>
      </c>
      <c r="E234" s="28">
        <v>20</v>
      </c>
      <c r="F234" s="28">
        <v>5</v>
      </c>
      <c r="G234" s="28">
        <v>5</v>
      </c>
      <c r="H234" s="28">
        <v>5</v>
      </c>
      <c r="I234" s="28">
        <v>5</v>
      </c>
      <c r="J234" s="25" t="s">
        <v>246</v>
      </c>
      <c r="K234" s="25" t="s">
        <v>11</v>
      </c>
      <c r="L234" s="25">
        <v>1</v>
      </c>
      <c r="M234" s="25">
        <v>1</v>
      </c>
      <c r="N234" s="25">
        <v>1</v>
      </c>
      <c r="O234" s="1">
        <v>1</v>
      </c>
    </row>
    <row r="235" spans="1:15" ht="62.25" customHeight="1" x14ac:dyDescent="0.25">
      <c r="A235" s="25" t="s">
        <v>248</v>
      </c>
      <c r="B235" s="25" t="s">
        <v>468</v>
      </c>
      <c r="C235" s="25" t="s">
        <v>209</v>
      </c>
      <c r="D235" s="25" t="s">
        <v>273</v>
      </c>
      <c r="E235" s="25">
        <v>0</v>
      </c>
      <c r="F235" s="31">
        <v>0</v>
      </c>
      <c r="G235" s="25">
        <v>0</v>
      </c>
      <c r="H235" s="25">
        <v>0</v>
      </c>
      <c r="I235" s="25">
        <v>0</v>
      </c>
      <c r="J235" s="25" t="s">
        <v>249</v>
      </c>
      <c r="K235" s="25" t="s">
        <v>11</v>
      </c>
      <c r="L235" s="25">
        <v>10</v>
      </c>
      <c r="M235" s="25">
        <v>10</v>
      </c>
      <c r="N235" s="25">
        <v>10</v>
      </c>
      <c r="O235" s="1">
        <v>10</v>
      </c>
    </row>
    <row r="236" spans="1:15" ht="73.5" x14ac:dyDescent="0.25">
      <c r="A236" s="25" t="s">
        <v>250</v>
      </c>
      <c r="B236" s="25" t="s">
        <v>468</v>
      </c>
      <c r="C236" s="25" t="s">
        <v>208</v>
      </c>
      <c r="D236" s="25" t="s">
        <v>273</v>
      </c>
      <c r="E236" s="25">
        <v>0</v>
      </c>
      <c r="F236" s="31">
        <v>0</v>
      </c>
      <c r="G236" s="25">
        <v>0</v>
      </c>
      <c r="H236" s="25">
        <v>0</v>
      </c>
      <c r="I236" s="25">
        <v>0</v>
      </c>
      <c r="J236" s="25" t="s">
        <v>251</v>
      </c>
      <c r="K236" s="25" t="s">
        <v>11</v>
      </c>
      <c r="L236" s="25">
        <v>5</v>
      </c>
      <c r="M236" s="25">
        <v>5</v>
      </c>
      <c r="N236" s="25">
        <v>5</v>
      </c>
      <c r="O236" s="1">
        <v>5</v>
      </c>
    </row>
    <row r="237" spans="1:15" ht="63.75" customHeight="1" x14ac:dyDescent="0.25">
      <c r="A237" s="25" t="s">
        <v>252</v>
      </c>
      <c r="B237" s="25" t="s">
        <v>468</v>
      </c>
      <c r="C237" s="25" t="s">
        <v>208</v>
      </c>
      <c r="D237" s="25" t="s">
        <v>273</v>
      </c>
      <c r="E237" s="25">
        <v>0</v>
      </c>
      <c r="F237" s="31">
        <v>0</v>
      </c>
      <c r="G237" s="25">
        <v>0</v>
      </c>
      <c r="H237" s="25">
        <v>0</v>
      </c>
      <c r="I237" s="25">
        <v>0</v>
      </c>
      <c r="J237" s="25" t="s">
        <v>253</v>
      </c>
      <c r="K237" s="25" t="s">
        <v>44</v>
      </c>
      <c r="L237" s="25">
        <v>0</v>
      </c>
      <c r="M237" s="25">
        <v>0</v>
      </c>
      <c r="N237" s="25">
        <v>0</v>
      </c>
      <c r="O237" s="1">
        <v>0</v>
      </c>
    </row>
    <row r="238" spans="1:15" ht="64.5" customHeight="1" x14ac:dyDescent="0.25">
      <c r="A238" s="25" t="s">
        <v>254</v>
      </c>
      <c r="B238" s="25" t="s">
        <v>468</v>
      </c>
      <c r="C238" s="25" t="s">
        <v>208</v>
      </c>
      <c r="D238" s="25" t="s">
        <v>273</v>
      </c>
      <c r="E238" s="25">
        <v>0</v>
      </c>
      <c r="F238" s="31">
        <v>0</v>
      </c>
      <c r="G238" s="25">
        <v>0</v>
      </c>
      <c r="H238" s="25">
        <v>0</v>
      </c>
      <c r="I238" s="25">
        <v>0</v>
      </c>
      <c r="J238" s="25" t="s">
        <v>255</v>
      </c>
      <c r="K238" s="25" t="s">
        <v>11</v>
      </c>
      <c r="L238" s="25">
        <v>0</v>
      </c>
      <c r="M238" s="25">
        <v>0</v>
      </c>
      <c r="N238" s="25">
        <v>0</v>
      </c>
      <c r="O238" s="1">
        <v>0</v>
      </c>
    </row>
    <row r="239" spans="1:15" ht="73.5" x14ac:dyDescent="0.25">
      <c r="A239" s="25" t="s">
        <v>256</v>
      </c>
      <c r="B239" s="25" t="s">
        <v>468</v>
      </c>
      <c r="C239" s="25" t="s">
        <v>208</v>
      </c>
      <c r="D239" s="25" t="s">
        <v>273</v>
      </c>
      <c r="E239" s="25">
        <v>0</v>
      </c>
      <c r="F239" s="31">
        <v>0</v>
      </c>
      <c r="G239" s="25">
        <v>0</v>
      </c>
      <c r="H239" s="25">
        <v>0</v>
      </c>
      <c r="I239" s="25">
        <v>0</v>
      </c>
      <c r="J239" s="25" t="s">
        <v>257</v>
      </c>
      <c r="K239" s="25" t="s">
        <v>11</v>
      </c>
      <c r="L239" s="25">
        <v>150</v>
      </c>
      <c r="M239" s="25">
        <v>150</v>
      </c>
      <c r="N239" s="25">
        <v>150</v>
      </c>
      <c r="O239" s="1">
        <v>150</v>
      </c>
    </row>
    <row r="240" spans="1:15" ht="64.5" customHeight="1" x14ac:dyDescent="0.25">
      <c r="A240" s="25" t="s">
        <v>258</v>
      </c>
      <c r="B240" s="25" t="s">
        <v>468</v>
      </c>
      <c r="C240" s="25" t="s">
        <v>208</v>
      </c>
      <c r="D240" s="25" t="s">
        <v>273</v>
      </c>
      <c r="E240" s="25">
        <v>0</v>
      </c>
      <c r="F240" s="31">
        <v>0</v>
      </c>
      <c r="G240" s="25">
        <v>0</v>
      </c>
      <c r="H240" s="25">
        <v>0</v>
      </c>
      <c r="I240" s="25">
        <v>0</v>
      </c>
      <c r="J240" s="25" t="s">
        <v>259</v>
      </c>
      <c r="K240" s="25" t="s">
        <v>211</v>
      </c>
      <c r="L240" s="25">
        <v>300</v>
      </c>
      <c r="M240" s="25">
        <v>300</v>
      </c>
      <c r="N240" s="25">
        <v>300</v>
      </c>
      <c r="O240" s="1">
        <v>300</v>
      </c>
    </row>
    <row r="241" spans="1:15" ht="19.5" customHeight="1" x14ac:dyDescent="0.25">
      <c r="A241" s="25" t="s">
        <v>127</v>
      </c>
      <c r="B241" s="25"/>
      <c r="C241" s="25"/>
      <c r="D241" s="25"/>
      <c r="E241" s="28">
        <f>SUM(F241:I241)</f>
        <v>20</v>
      </c>
      <c r="F241" s="28">
        <f>SUM(F215:F240)</f>
        <v>5</v>
      </c>
      <c r="G241" s="28">
        <f t="shared" ref="G241:I241" si="17">SUM(G215:G240)</f>
        <v>5</v>
      </c>
      <c r="H241" s="28">
        <f t="shared" si="17"/>
        <v>5</v>
      </c>
      <c r="I241" s="28">
        <f t="shared" si="17"/>
        <v>5</v>
      </c>
      <c r="J241" s="25"/>
      <c r="K241" s="25"/>
      <c r="L241" s="25"/>
      <c r="M241" s="25"/>
      <c r="N241" s="25"/>
      <c r="O241" s="1"/>
    </row>
    <row r="242" spans="1:15" x14ac:dyDescent="0.25">
      <c r="A242" s="38" t="s">
        <v>55</v>
      </c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40"/>
      <c r="O242" s="1"/>
    </row>
    <row r="243" spans="1:15" ht="64.5" customHeight="1" x14ac:dyDescent="0.25">
      <c r="A243" s="25" t="s">
        <v>157</v>
      </c>
      <c r="B243" s="25" t="s">
        <v>468</v>
      </c>
      <c r="C243" s="25" t="s">
        <v>55</v>
      </c>
      <c r="D243" s="25" t="s">
        <v>273</v>
      </c>
      <c r="E243" s="31">
        <v>0</v>
      </c>
      <c r="F243" s="31">
        <v>0</v>
      </c>
      <c r="G243" s="31">
        <v>0</v>
      </c>
      <c r="H243" s="31">
        <v>0</v>
      </c>
      <c r="I243" s="31">
        <v>0</v>
      </c>
      <c r="J243" s="25" t="s">
        <v>158</v>
      </c>
      <c r="K243" s="25" t="s">
        <v>11</v>
      </c>
      <c r="L243" s="25">
        <v>909</v>
      </c>
      <c r="M243" s="25">
        <v>915</v>
      </c>
      <c r="N243" s="25">
        <v>920</v>
      </c>
      <c r="O243" s="1">
        <v>925</v>
      </c>
    </row>
    <row r="244" spans="1:15" x14ac:dyDescent="0.25">
      <c r="A244" s="25" t="s">
        <v>45</v>
      </c>
      <c r="B244" s="25"/>
      <c r="C244" s="25"/>
      <c r="D244" s="25"/>
      <c r="E244" s="25">
        <f>SUM(F244:I244)</f>
        <v>272.40000000000003</v>
      </c>
      <c r="F244" s="28">
        <f>SUM(F213,F241,F174)</f>
        <v>68.100000000000009</v>
      </c>
      <c r="G244" s="25">
        <f>SUM(G213,G241,G174)</f>
        <v>68.100000000000009</v>
      </c>
      <c r="H244" s="25">
        <f>SUM(H213,H241,H174)</f>
        <v>68.100000000000009</v>
      </c>
      <c r="I244" s="25">
        <f>SUM(I213,I241,I174)</f>
        <v>68.100000000000009</v>
      </c>
      <c r="J244" s="25"/>
      <c r="K244" s="25"/>
      <c r="L244" s="5"/>
      <c r="M244" s="5"/>
      <c r="N244" s="5"/>
      <c r="O244" s="1"/>
    </row>
    <row r="245" spans="1:15" x14ac:dyDescent="0.25">
      <c r="A245" s="25" t="s">
        <v>159</v>
      </c>
      <c r="B245" s="25"/>
      <c r="C245" s="25"/>
      <c r="D245" s="25"/>
      <c r="E245" s="29">
        <f>E74+E165+E244</f>
        <v>48988.862000000001</v>
      </c>
      <c r="F245" s="29">
        <f>F74+F165+F244</f>
        <v>17555.061999999998</v>
      </c>
      <c r="G245" s="29">
        <f>G74+G165+G244</f>
        <v>11546.400000000003</v>
      </c>
      <c r="H245" s="29">
        <f>H74+H165+H244</f>
        <v>9943.7000000000007</v>
      </c>
      <c r="I245" s="29">
        <f>I74+I165+I244</f>
        <v>9943.7000000000007</v>
      </c>
      <c r="J245" s="25"/>
      <c r="K245" s="25"/>
      <c r="L245" s="5"/>
      <c r="M245" s="5"/>
      <c r="N245" s="5"/>
      <c r="O245" s="1"/>
    </row>
    <row r="246" spans="1:15" ht="47.25" customHeight="1" x14ac:dyDescent="0.25">
      <c r="A246" s="56"/>
      <c r="B246" s="56"/>
      <c r="C246" s="56"/>
      <c r="D246" s="56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</row>
    <row r="247" spans="1:15" ht="47.25" customHeight="1" x14ac:dyDescent="0.25">
      <c r="E247" s="19"/>
    </row>
    <row r="248" spans="1:15" ht="47.25" customHeight="1" x14ac:dyDescent="0.25">
      <c r="F248" s="20"/>
      <c r="G248" s="21"/>
      <c r="H248" s="22"/>
      <c r="I248" s="20"/>
    </row>
    <row r="249" spans="1:15" ht="47.25" customHeight="1" x14ac:dyDescent="0.25"/>
    <row r="250" spans="1:15" ht="47.25" customHeight="1" x14ac:dyDescent="0.25"/>
    <row r="251" spans="1:15" ht="47.25" customHeight="1" x14ac:dyDescent="0.25"/>
    <row r="252" spans="1:15" ht="47.25" customHeight="1" x14ac:dyDescent="0.25"/>
    <row r="253" spans="1:15" ht="47.25" customHeight="1" x14ac:dyDescent="0.25"/>
  </sheetData>
  <mergeCells count="86">
    <mergeCell ref="A150:A152"/>
    <mergeCell ref="N156:N158"/>
    <mergeCell ref="O156:O158"/>
    <mergeCell ref="B153:B155"/>
    <mergeCell ref="A153:A155"/>
    <mergeCell ref="C153:C155"/>
    <mergeCell ref="J153:J155"/>
    <mergeCell ref="K153:K155"/>
    <mergeCell ref="B150:B152"/>
    <mergeCell ref="M150:M152"/>
    <mergeCell ref="N150:N152"/>
    <mergeCell ref="O150:O152"/>
    <mergeCell ref="A159:A161"/>
    <mergeCell ref="B159:B161"/>
    <mergeCell ref="C159:C161"/>
    <mergeCell ref="A246:O246"/>
    <mergeCell ref="A14:O14"/>
    <mergeCell ref="L153:L155"/>
    <mergeCell ref="M153:M155"/>
    <mergeCell ref="N153:N155"/>
    <mergeCell ref="O153:O155"/>
    <mergeCell ref="A156:A158"/>
    <mergeCell ref="B156:B158"/>
    <mergeCell ref="C156:C158"/>
    <mergeCell ref="J156:J158"/>
    <mergeCell ref="K156:K158"/>
    <mergeCell ref="L156:L158"/>
    <mergeCell ref="M156:M158"/>
    <mergeCell ref="C147:C149"/>
    <mergeCell ref="C150:C152"/>
    <mergeCell ref="J150:J152"/>
    <mergeCell ref="K150:K152"/>
    <mergeCell ref="L150:L152"/>
    <mergeCell ref="N147:N149"/>
    <mergeCell ref="A214:N214"/>
    <mergeCell ref="A242:N242"/>
    <mergeCell ref="A175:N175"/>
    <mergeCell ref="A120:N120"/>
    <mergeCell ref="A166:N166"/>
    <mergeCell ref="A167:N167"/>
    <mergeCell ref="A168:G168"/>
    <mergeCell ref="A163:N163"/>
    <mergeCell ref="A170:G170"/>
    <mergeCell ref="A171:N171"/>
    <mergeCell ref="A169:N169"/>
    <mergeCell ref="A147:A149"/>
    <mergeCell ref="J147:J149"/>
    <mergeCell ref="K147:K149"/>
    <mergeCell ref="L147:L149"/>
    <mergeCell ref="M147:M149"/>
    <mergeCell ref="A11:N11"/>
    <mergeCell ref="A12:N12"/>
    <mergeCell ref="A10:G10"/>
    <mergeCell ref="B147:B149"/>
    <mergeCell ref="A13:G13"/>
    <mergeCell ref="A72:N72"/>
    <mergeCell ref="A51:N51"/>
    <mergeCell ref="A16:N16"/>
    <mergeCell ref="A90:N90"/>
    <mergeCell ref="A79:G79"/>
    <mergeCell ref="A80:N80"/>
    <mergeCell ref="A75:N75"/>
    <mergeCell ref="A76:N76"/>
    <mergeCell ref="A78:N78"/>
    <mergeCell ref="A77:G77"/>
    <mergeCell ref="T120:T121"/>
    <mergeCell ref="P120:P121"/>
    <mergeCell ref="Q120:Q121"/>
    <mergeCell ref="R120:R121"/>
    <mergeCell ref="S120:S121"/>
    <mergeCell ref="O147:O149"/>
    <mergeCell ref="J1:O1"/>
    <mergeCell ref="A6:N6"/>
    <mergeCell ref="A7:N7"/>
    <mergeCell ref="A8:G8"/>
    <mergeCell ref="A9:N9"/>
    <mergeCell ref="A4:A5"/>
    <mergeCell ref="B4:B5"/>
    <mergeCell ref="C4:C5"/>
    <mergeCell ref="D4:D5"/>
    <mergeCell ref="J4:N4"/>
    <mergeCell ref="J2:O2"/>
    <mergeCell ref="E4:I4"/>
    <mergeCell ref="A3:O3"/>
    <mergeCell ref="A27:N27"/>
    <mergeCell ref="A15:G15"/>
  </mergeCells>
  <phoneticPr fontId="5" type="noConversion"/>
  <pageMargins left="0.2" right="0" top="0.39370078740157483" bottom="0.2" header="0" footer="0"/>
  <pageSetup paperSize="9" scale="88" fitToHeight="0" orientation="landscape" r:id="rId1"/>
  <rowBreaks count="17" manualBreakCount="17">
    <brk id="21" max="14" man="1"/>
    <brk id="31" max="14" man="1"/>
    <brk id="42" max="14" man="1"/>
    <brk id="65" max="14" man="1"/>
    <brk id="79" max="14" man="1"/>
    <brk id="86" max="14" man="1"/>
    <brk id="96" max="14" man="1"/>
    <brk id="101" max="14" man="1"/>
    <brk id="139" max="14" man="1"/>
    <brk id="149" max="14" man="1"/>
    <brk id="165" max="14" man="1"/>
    <brk id="178" max="14" man="1"/>
    <brk id="188" max="14" man="1"/>
    <brk id="198" max="14" man="1"/>
    <brk id="208" max="14" man="1"/>
    <brk id="219" max="14" man="1"/>
    <brk id="229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="150" zoomScaleNormal="150" workbookViewId="0">
      <selection activeCell="A2" sqref="A2:A4"/>
    </sheetView>
  </sheetViews>
  <sheetFormatPr defaultRowHeight="15" x14ac:dyDescent="0.25"/>
  <cols>
    <col min="1" max="1" width="31.85546875" customWidth="1"/>
    <col min="3" max="3" width="16.42578125" customWidth="1"/>
    <col min="4" max="4" width="24.140625" customWidth="1"/>
  </cols>
  <sheetData>
    <row r="1" spans="1:11" ht="20.25" customHeight="1" x14ac:dyDescent="0.25">
      <c r="G1" s="57" t="s">
        <v>320</v>
      </c>
      <c r="H1" s="58"/>
      <c r="I1" s="58"/>
    </row>
    <row r="2" spans="1:11" ht="15" customHeight="1" x14ac:dyDescent="0.25">
      <c r="A2" s="34" t="s">
        <v>312</v>
      </c>
      <c r="B2" s="34" t="s">
        <v>272</v>
      </c>
      <c r="C2" s="34" t="s">
        <v>299</v>
      </c>
      <c r="D2" s="11" t="s">
        <v>307</v>
      </c>
      <c r="E2" s="9">
        <f>E3+E4</f>
        <v>9321</v>
      </c>
      <c r="F2" s="9">
        <v>0</v>
      </c>
      <c r="G2" s="9">
        <f>G3+G4</f>
        <v>9321</v>
      </c>
      <c r="H2" s="9">
        <v>0</v>
      </c>
      <c r="I2" s="9">
        <v>0</v>
      </c>
      <c r="K2" s="10"/>
    </row>
    <row r="3" spans="1:11" ht="31.5" x14ac:dyDescent="0.25">
      <c r="A3" s="35"/>
      <c r="B3" s="35"/>
      <c r="C3" s="35"/>
      <c r="D3" s="11" t="s">
        <v>273</v>
      </c>
      <c r="E3" s="9">
        <v>466.1</v>
      </c>
      <c r="F3" s="9">
        <v>0</v>
      </c>
      <c r="G3" s="9">
        <v>466.1</v>
      </c>
      <c r="H3" s="9">
        <v>0</v>
      </c>
      <c r="I3" s="9">
        <v>0</v>
      </c>
    </row>
    <row r="4" spans="1:11" x14ac:dyDescent="0.25">
      <c r="A4" s="36"/>
      <c r="B4" s="36"/>
      <c r="C4" s="36"/>
      <c r="D4" s="11" t="s">
        <v>262</v>
      </c>
      <c r="E4" s="9">
        <v>8854.9</v>
      </c>
      <c r="F4" s="9">
        <v>0</v>
      </c>
      <c r="G4" s="9">
        <v>8854.9</v>
      </c>
      <c r="H4" s="9">
        <v>0</v>
      </c>
      <c r="I4" s="9">
        <v>0</v>
      </c>
    </row>
    <row r="5" spans="1:11" ht="15" customHeight="1" x14ac:dyDescent="0.25">
      <c r="A5" s="34" t="s">
        <v>313</v>
      </c>
      <c r="B5" s="34" t="s">
        <v>272</v>
      </c>
      <c r="C5" s="34" t="s">
        <v>299</v>
      </c>
      <c r="D5" s="11" t="s">
        <v>307</v>
      </c>
      <c r="E5" s="9">
        <f>E6+E7</f>
        <v>7508.5</v>
      </c>
      <c r="F5" s="9">
        <v>0</v>
      </c>
      <c r="G5" s="9">
        <f>G6+G7</f>
        <v>7508.5</v>
      </c>
      <c r="H5" s="9">
        <v>0</v>
      </c>
      <c r="I5" s="9">
        <v>0</v>
      </c>
    </row>
    <row r="6" spans="1:11" ht="31.5" x14ac:dyDescent="0.25">
      <c r="A6" s="35"/>
      <c r="B6" s="35"/>
      <c r="C6" s="35"/>
      <c r="D6" s="11" t="s">
        <v>273</v>
      </c>
      <c r="E6" s="9">
        <v>375.4</v>
      </c>
      <c r="F6" s="9">
        <v>0</v>
      </c>
      <c r="G6" s="9">
        <v>375.4</v>
      </c>
      <c r="H6" s="9">
        <v>0</v>
      </c>
      <c r="I6" s="9">
        <v>0</v>
      </c>
    </row>
    <row r="7" spans="1:11" x14ac:dyDescent="0.25">
      <c r="A7" s="36"/>
      <c r="B7" s="36"/>
      <c r="C7" s="36"/>
      <c r="D7" s="11" t="s">
        <v>262</v>
      </c>
      <c r="E7" s="9">
        <v>7133.1</v>
      </c>
      <c r="F7" s="9">
        <v>0</v>
      </c>
      <c r="G7" s="9">
        <v>7133.1</v>
      </c>
      <c r="H7" s="9">
        <v>0</v>
      </c>
      <c r="I7" s="9">
        <v>0</v>
      </c>
    </row>
    <row r="8" spans="1:11" ht="15" customHeight="1" x14ac:dyDescent="0.25">
      <c r="A8" s="34" t="s">
        <v>314</v>
      </c>
      <c r="B8" s="34" t="s">
        <v>272</v>
      </c>
      <c r="C8" s="34" t="s">
        <v>299</v>
      </c>
      <c r="D8" s="11" t="s">
        <v>307</v>
      </c>
      <c r="E8" s="9">
        <f>E9+E10</f>
        <v>485.3</v>
      </c>
      <c r="F8" s="9">
        <v>0</v>
      </c>
      <c r="G8" s="9">
        <f>G9+G10</f>
        <v>485.3</v>
      </c>
      <c r="H8" s="9">
        <v>0</v>
      </c>
      <c r="I8" s="9">
        <v>0</v>
      </c>
    </row>
    <row r="9" spans="1:11" ht="31.5" x14ac:dyDescent="0.25">
      <c r="A9" s="35"/>
      <c r="B9" s="35"/>
      <c r="C9" s="35"/>
      <c r="D9" s="11" t="s">
        <v>273</v>
      </c>
      <c r="E9" s="9">
        <v>24.3</v>
      </c>
      <c r="F9" s="9">
        <v>0</v>
      </c>
      <c r="G9" s="9">
        <v>24.3</v>
      </c>
      <c r="H9" s="9">
        <v>0</v>
      </c>
      <c r="I9" s="9">
        <v>0</v>
      </c>
    </row>
    <row r="10" spans="1:11" x14ac:dyDescent="0.25">
      <c r="A10" s="36"/>
      <c r="B10" s="36"/>
      <c r="C10" s="36"/>
      <c r="D10" s="11" t="s">
        <v>262</v>
      </c>
      <c r="E10" s="9">
        <v>461</v>
      </c>
      <c r="F10" s="9">
        <v>0</v>
      </c>
      <c r="G10" s="9">
        <v>461</v>
      </c>
      <c r="H10" s="9">
        <v>0</v>
      </c>
      <c r="I10" s="9">
        <v>0</v>
      </c>
    </row>
    <row r="11" spans="1:11" ht="15" customHeight="1" x14ac:dyDescent="0.25">
      <c r="A11" s="41" t="s">
        <v>315</v>
      </c>
      <c r="B11" s="34" t="s">
        <v>272</v>
      </c>
      <c r="C11" s="41" t="s">
        <v>299</v>
      </c>
      <c r="D11" s="11" t="s">
        <v>307</v>
      </c>
      <c r="E11" s="9">
        <f>E12+E13</f>
        <v>407.2</v>
      </c>
      <c r="F11" s="9">
        <v>0</v>
      </c>
      <c r="G11" s="9">
        <f>G12+G13</f>
        <v>407.2</v>
      </c>
      <c r="H11" s="9">
        <v>0</v>
      </c>
      <c r="I11" s="9">
        <v>0</v>
      </c>
    </row>
    <row r="12" spans="1:11" ht="31.5" x14ac:dyDescent="0.25">
      <c r="A12" s="41"/>
      <c r="B12" s="35"/>
      <c r="C12" s="41"/>
      <c r="D12" s="11" t="s">
        <v>273</v>
      </c>
      <c r="E12" s="9">
        <v>20.399999999999999</v>
      </c>
      <c r="F12" s="9">
        <v>0</v>
      </c>
      <c r="G12" s="9">
        <v>20.399999999999999</v>
      </c>
      <c r="H12" s="9">
        <v>0</v>
      </c>
      <c r="I12" s="9">
        <v>0</v>
      </c>
    </row>
    <row r="13" spans="1:11" x14ac:dyDescent="0.25">
      <c r="A13" s="41"/>
      <c r="B13" s="36"/>
      <c r="C13" s="41"/>
      <c r="D13" s="11" t="s">
        <v>262</v>
      </c>
      <c r="E13" s="9">
        <v>386.8</v>
      </c>
      <c r="F13" s="9">
        <v>0</v>
      </c>
      <c r="G13" s="9">
        <v>386.8</v>
      </c>
      <c r="H13" s="9">
        <v>0</v>
      </c>
      <c r="I13" s="9">
        <v>0</v>
      </c>
    </row>
    <row r="14" spans="1:11" ht="15" customHeight="1" x14ac:dyDescent="0.25">
      <c r="A14" s="34" t="s">
        <v>319</v>
      </c>
      <c r="B14" s="34" t="s">
        <v>272</v>
      </c>
      <c r="C14" s="41" t="s">
        <v>299</v>
      </c>
      <c r="D14" s="11" t="s">
        <v>307</v>
      </c>
      <c r="E14" s="9">
        <f>E15+E16</f>
        <v>920</v>
      </c>
      <c r="F14" s="9">
        <f t="shared" ref="F14:I14" si="0">F15+F16</f>
        <v>0</v>
      </c>
      <c r="G14" s="9">
        <f t="shared" si="0"/>
        <v>920</v>
      </c>
      <c r="H14" s="9">
        <f t="shared" si="0"/>
        <v>0</v>
      </c>
      <c r="I14" s="9">
        <f t="shared" si="0"/>
        <v>0</v>
      </c>
    </row>
    <row r="15" spans="1:11" ht="31.5" x14ac:dyDescent="0.25">
      <c r="A15" s="35"/>
      <c r="B15" s="35"/>
      <c r="C15" s="41"/>
      <c r="D15" s="11" t="s">
        <v>273</v>
      </c>
      <c r="E15" s="9">
        <v>46</v>
      </c>
      <c r="F15" s="9">
        <v>0</v>
      </c>
      <c r="G15" s="9">
        <v>46</v>
      </c>
      <c r="H15" s="9">
        <v>0</v>
      </c>
      <c r="I15" s="9">
        <v>0</v>
      </c>
    </row>
    <row r="16" spans="1:11" x14ac:dyDescent="0.25">
      <c r="A16" s="36"/>
      <c r="B16" s="36"/>
      <c r="C16" s="41"/>
      <c r="D16" s="11" t="s">
        <v>262</v>
      </c>
      <c r="E16" s="9">
        <v>874</v>
      </c>
      <c r="F16" s="9">
        <v>0</v>
      </c>
      <c r="G16" s="9">
        <v>874</v>
      </c>
      <c r="H16" s="9">
        <v>0</v>
      </c>
      <c r="I16" s="9">
        <v>0</v>
      </c>
    </row>
  </sheetData>
  <mergeCells count="16">
    <mergeCell ref="A14:A16"/>
    <mergeCell ref="B14:B16"/>
    <mergeCell ref="C14:C16"/>
    <mergeCell ref="G1:I1"/>
    <mergeCell ref="A8:A10"/>
    <mergeCell ref="B8:B10"/>
    <mergeCell ref="C8:C10"/>
    <mergeCell ref="A11:A13"/>
    <mergeCell ref="B11:B13"/>
    <mergeCell ref="C11:C13"/>
    <mergeCell ref="A2:A4"/>
    <mergeCell ref="B2:B4"/>
    <mergeCell ref="C2:C4"/>
    <mergeCell ref="A5:A7"/>
    <mergeCell ref="B5:B7"/>
    <mergeCell ref="C5:C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прил2</vt:lpstr>
      <vt:lpstr>Лист1</vt:lpstr>
      <vt:lpstr>прил2!Область_печати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ЭВМ оператор</cp:lastModifiedBy>
  <cp:lastPrinted>2025-02-14T06:12:18Z</cp:lastPrinted>
  <dcterms:created xsi:type="dcterms:W3CDTF">2019-03-28T12:41:59Z</dcterms:created>
  <dcterms:modified xsi:type="dcterms:W3CDTF">2025-02-14T06:12:34Z</dcterms:modified>
</cp:coreProperties>
</file>